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<sst xmlns="http://schemas.openxmlformats.org/spreadsheetml/2006/main" count="32" uniqueCount="23">
  <si>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</si>
  <si>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</si>
  <si>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</si>
  <si>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</si>
  <si>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</si>
  <si>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</si>
  <si>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</si>
  <si>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</si>
  <si>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</si>
  <si>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</si>
  <si>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</si>
  <si>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</si>
  <si>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</si>
  <si>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平成３０年</t>
  </si>
  <si>
    <t>合計</t>
  </si>
  <si>
    <t>ガラス類</t>
  </si>
  <si>
    <t>木製品</t>
  </si>
  <si>
    <t>再利用資材</t>
  </si>
  <si>
    <t>化学薬品</t>
  </si>
  <si>
    <t>製材</t>
  </si>
  <si>
    <t>その他石油製品</t>
  </si>
  <si>
    <t>令和元年</t>
  </si>
  <si>
    <t>染料･塗料･合成樹脂･
その他化学工業品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</si>
</sst>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29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35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29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0" fontId="4" fillId="0" borderId="37" xfId="0" applyFont="1" applyBorder="1" applyAlignment="1">
      <alignment horizontal="center" wrapText="1"/>
    </xf>
    <xf numFmtId="0" fontId="4" fillId="0" borderId="17" xfId="0" applyFont="1" applyBorder="1" applyAlignment="1">
      <alignment horizontal="distributed" wrapText="1"/>
    </xf>
    <xf numFmtId="0" fontId="4" fillId="0" borderId="24" xfId="0" applyFont="1" applyBorder="1" applyAlignment="1">
      <alignment horizontal="distributed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Sheet1!$C$44:$C$48</c:f>
              <c:strCache/>
            </c:strRef>
          </c:cat>
          <c:val>
            <c:numRef>
              <c:f>Sheet1!$F$44:$F$48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85725</xdr:rowOff>
    </xdr:from>
    <xdr:to>
      <xdr:col>4</xdr:col>
      <xdr:colOff>762000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3514725"/>
        <a:ext cx="32766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781050</xdr:colOff>
      <xdr:row>17</xdr:row>
      <xdr:rowOff>104775</xdr:rowOff>
    </xdr:from>
    <xdr:to>
      <xdr:col>9</xdr:col>
      <xdr:colOff>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3305175" y="3524250"/>
        <a:ext cx="32670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742950</xdr:colOff>
      <xdr:row>25</xdr:row>
      <xdr:rowOff>123825</xdr:rowOff>
    </xdr:from>
    <xdr:to>
      <xdr:col>2</xdr:col>
      <xdr:colOff>1809750</xdr:colOff>
      <xdr:row>28</xdr:row>
      <xdr:rowOff>28575</xdr:rowOff>
    </xdr:to>
    <xdr:sp>
      <xdr:nvSpPr>
        <xdr:cNvPr id="3" name="テキスト ボックス 62"/>
        <xdr:cNvSpPr txBox="1">
          <a:spLocks noChangeArrowheads="1"/>
        </xdr:cNvSpPr>
      </xdr:nvSpPr>
      <xdr:spPr>
        <a:xfrm>
          <a:off x="1209675" y="4933950"/>
          <a:ext cx="1066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225,174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6</xdr:col>
      <xdr:colOff>371475</xdr:colOff>
      <xdr:row>25</xdr:row>
      <xdr:rowOff>95250</xdr:rowOff>
    </xdr:from>
    <xdr:to>
      <xdr:col>7</xdr:col>
      <xdr:colOff>609600</xdr:colOff>
      <xdr:row>28</xdr:row>
      <xdr:rowOff>19050</xdr:rowOff>
    </xdr:to>
    <xdr:sp>
      <xdr:nvSpPr>
        <xdr:cNvPr id="4" name="テキスト ボックス 62"/>
        <xdr:cNvSpPr txBox="1">
          <a:spLocks noChangeArrowheads="1"/>
        </xdr:cNvSpPr>
      </xdr:nvSpPr>
      <xdr:spPr>
        <a:xfrm>
          <a:off x="4514850" y="4895850"/>
          <a:ext cx="1047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188,811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5"/>
    </row>
    <row r="5" spans="3:7" ht="14.25">
      <c r="C5" s="49" t="s">
        <v>10</v>
      </c>
      <c r="D5" s="49"/>
      <c r="E5" s="49"/>
      <c r="F5" s="49"/>
      <c r="G5" s="49"/>
    </row>
    <row r="6" spans="8:9" ht="14.25" thickBot="1">
      <c r="H6" s="27" t="s">
        <v>3</v>
      </c>
      <c r="I6" s="26"/>
    </row>
    <row r="7" spans="1:9" ht="21" customHeight="1">
      <c r="A7" s="2"/>
      <c r="B7" s="3"/>
      <c r="C7" s="28" t="s">
        <v>5</v>
      </c>
      <c r="D7" s="4"/>
      <c r="E7" s="46" t="s">
        <v>21</v>
      </c>
      <c r="F7" s="5" t="s">
        <v>0</v>
      </c>
      <c r="G7" s="5" t="s">
        <v>13</v>
      </c>
      <c r="H7" s="5" t="s">
        <v>1</v>
      </c>
      <c r="I7" s="6" t="s">
        <v>2</v>
      </c>
    </row>
    <row r="8" spans="1:9" ht="16.5" customHeight="1">
      <c r="A8" s="7"/>
      <c r="B8" s="8"/>
      <c r="C8" s="9" t="s">
        <v>14</v>
      </c>
      <c r="D8" s="10"/>
      <c r="E8" s="30">
        <v>225174</v>
      </c>
      <c r="F8" s="39">
        <v>100</v>
      </c>
      <c r="G8" s="31">
        <v>149234</v>
      </c>
      <c r="H8" s="39">
        <f aca="true" t="shared" si="0" ref="H8:H13">(E8-G8)/G8*100</f>
        <v>50.88652719889569</v>
      </c>
      <c r="I8" s="32">
        <f aca="true" t="shared" si="1" ref="I8:I13">E8-G8</f>
        <v>75940</v>
      </c>
    </row>
    <row r="9" spans="1:9" ht="28.5" customHeight="1">
      <c r="A9" s="7" t="s">
        <v>7</v>
      </c>
      <c r="B9" s="8"/>
      <c r="C9" s="47" t="s">
        <v>22</v>
      </c>
      <c r="D9" s="41"/>
      <c r="E9" s="21">
        <v>109591</v>
      </c>
      <c r="F9" s="39">
        <f>ROUND(E9/E8*100,1)</f>
        <v>48.7</v>
      </c>
      <c r="G9" s="31">
        <v>99480</v>
      </c>
      <c r="H9" s="39">
        <f t="shared" si="0"/>
        <v>10.163852030558907</v>
      </c>
      <c r="I9" s="32">
        <f t="shared" si="1"/>
        <v>10111</v>
      </c>
    </row>
    <row r="10" spans="1:9" ht="16.5" customHeight="1">
      <c r="A10" s="35"/>
      <c r="B10" s="15"/>
      <c r="C10" s="16" t="s">
        <v>15</v>
      </c>
      <c r="D10" s="29"/>
      <c r="E10" s="42">
        <v>68183</v>
      </c>
      <c r="F10" s="39">
        <f>ROUND(E10/E8*100,1)</f>
        <v>30.3</v>
      </c>
      <c r="G10" s="42">
        <v>3556</v>
      </c>
      <c r="H10" s="39">
        <f t="shared" si="0"/>
        <v>1817.4071991001124</v>
      </c>
      <c r="I10" s="32">
        <f t="shared" si="1"/>
        <v>64627</v>
      </c>
    </row>
    <row r="11" spans="1:9" ht="16.5" customHeight="1">
      <c r="A11" s="7" t="s">
        <v>6</v>
      </c>
      <c r="B11" s="12"/>
      <c r="C11" s="14" t="s">
        <v>16</v>
      </c>
      <c r="D11" s="13"/>
      <c r="E11" s="33">
        <v>17592</v>
      </c>
      <c r="F11" s="39">
        <f>ROUND(E11/E8*100,1)</f>
        <v>7.8</v>
      </c>
      <c r="G11" s="34">
        <v>22968</v>
      </c>
      <c r="H11" s="39">
        <f t="shared" si="0"/>
        <v>-23.406478578892372</v>
      </c>
      <c r="I11" s="32">
        <f t="shared" si="1"/>
        <v>-5376</v>
      </c>
    </row>
    <row r="12" spans="1:9" ht="16.5" customHeight="1">
      <c r="A12" s="7"/>
      <c r="B12" s="15"/>
      <c r="C12" s="16" t="s">
        <v>17</v>
      </c>
      <c r="D12" s="11"/>
      <c r="E12" s="22">
        <v>9363</v>
      </c>
      <c r="F12" s="39">
        <f>ROUND(E12/E8*100,1)</f>
        <v>4.2</v>
      </c>
      <c r="G12" s="21">
        <v>25</v>
      </c>
      <c r="H12" s="39">
        <f t="shared" si="0"/>
        <v>37352</v>
      </c>
      <c r="I12" s="32">
        <f t="shared" si="1"/>
        <v>9338</v>
      </c>
    </row>
    <row r="13" spans="1:9" ht="16.5" customHeight="1" thickBot="1">
      <c r="A13" s="17"/>
      <c r="B13" s="18"/>
      <c r="C13" s="19" t="s">
        <v>12</v>
      </c>
      <c r="D13" s="20"/>
      <c r="E13" s="23">
        <f>E8-(E9+E10+E11+E12)</f>
        <v>20445</v>
      </c>
      <c r="F13" s="45">
        <f>ROUND(E13/E8*100,1)</f>
        <v>9.1</v>
      </c>
      <c r="G13" s="23">
        <f>G8-(G9+G10+G11+G12)</f>
        <v>23205</v>
      </c>
      <c r="H13" s="40">
        <f t="shared" si="0"/>
        <v>-11.893988364576598</v>
      </c>
      <c r="I13" s="44">
        <f t="shared" si="1"/>
        <v>-2760</v>
      </c>
    </row>
    <row r="35" spans="7:11" ht="13.5">
      <c r="G35" s="36"/>
      <c r="K35" s="37"/>
    </row>
    <row r="40" spans="3:7" ht="14.25">
      <c r="C40" s="49" t="s">
        <v>11</v>
      </c>
      <c r="D40" s="49"/>
      <c r="E40" s="49"/>
      <c r="F40" s="49"/>
      <c r="G40" s="49"/>
    </row>
    <row r="41" spans="8:9" ht="14.25" thickBot="1">
      <c r="H41" s="27" t="s">
        <v>3</v>
      </c>
      <c r="I41" s="26"/>
    </row>
    <row r="42" spans="1:9" ht="21" customHeight="1">
      <c r="A42" s="2"/>
      <c r="B42" s="3"/>
      <c r="C42" s="28" t="s">
        <v>4</v>
      </c>
      <c r="D42" s="4"/>
      <c r="E42" s="46" t="s">
        <v>21</v>
      </c>
      <c r="F42" s="5" t="s">
        <v>0</v>
      </c>
      <c r="G42" s="5" t="s">
        <v>13</v>
      </c>
      <c r="H42" s="5" t="s">
        <v>1</v>
      </c>
      <c r="I42" s="6" t="s">
        <v>2</v>
      </c>
    </row>
    <row r="43" spans="1:9" ht="16.5" customHeight="1">
      <c r="A43" s="7"/>
      <c r="B43" s="8"/>
      <c r="C43" s="9" t="s">
        <v>14</v>
      </c>
      <c r="D43" s="10"/>
      <c r="E43" s="22">
        <v>188811</v>
      </c>
      <c r="F43" s="38">
        <v>100</v>
      </c>
      <c r="G43" s="21">
        <v>197052</v>
      </c>
      <c r="H43" s="38">
        <f aca="true" t="shared" si="2" ref="H43:H48">(E43-G43)/G43*100</f>
        <v>-4.182144814566714</v>
      </c>
      <c r="I43" s="24">
        <f aca="true" t="shared" si="3" ref="I43:I48">E43-G43</f>
        <v>-8241</v>
      </c>
    </row>
    <row r="44" spans="1:9" ht="28.5" customHeight="1">
      <c r="A44" s="35" t="s">
        <v>8</v>
      </c>
      <c r="B44" s="15"/>
      <c r="C44" s="48" t="s">
        <v>22</v>
      </c>
      <c r="D44" s="29"/>
      <c r="E44" s="42">
        <v>121773</v>
      </c>
      <c r="F44" s="43">
        <f>ROUND(E44/E43*100,1)</f>
        <v>64.5</v>
      </c>
      <c r="G44" s="42">
        <v>146605</v>
      </c>
      <c r="H44" s="38">
        <f t="shared" si="2"/>
        <v>-16.938030762934417</v>
      </c>
      <c r="I44" s="24">
        <f t="shared" si="3"/>
        <v>-24832</v>
      </c>
    </row>
    <row r="45" spans="1:9" ht="16.5" customHeight="1">
      <c r="A45" s="7"/>
      <c r="B45" s="12"/>
      <c r="C45" s="14" t="s">
        <v>18</v>
      </c>
      <c r="D45" s="13"/>
      <c r="E45" s="33">
        <v>34015</v>
      </c>
      <c r="F45" s="43">
        <f>ROUND(E45/E43*100,1)</f>
        <v>18</v>
      </c>
      <c r="G45" s="34">
        <v>31534</v>
      </c>
      <c r="H45" s="38">
        <f t="shared" si="2"/>
        <v>7.867698357328598</v>
      </c>
      <c r="I45" s="24">
        <f t="shared" si="3"/>
        <v>2481</v>
      </c>
    </row>
    <row r="46" spans="1:9" ht="16.5" customHeight="1">
      <c r="A46" s="7"/>
      <c r="B46" s="12"/>
      <c r="C46" s="14" t="s">
        <v>19</v>
      </c>
      <c r="D46" s="13"/>
      <c r="E46" s="33">
        <v>10269</v>
      </c>
      <c r="F46" s="43">
        <f>ROUND(E46/E43*100,1)</f>
        <v>5.4</v>
      </c>
      <c r="G46" s="34">
        <v>3186</v>
      </c>
      <c r="H46" s="38">
        <f t="shared" si="2"/>
        <v>222.31638418079095</v>
      </c>
      <c r="I46" s="24">
        <f t="shared" si="3"/>
        <v>7083</v>
      </c>
    </row>
    <row r="47" spans="1:9" ht="16.5" customHeight="1">
      <c r="A47" s="7" t="s">
        <v>9</v>
      </c>
      <c r="B47" s="15"/>
      <c r="C47" s="16" t="s">
        <v>20</v>
      </c>
      <c r="D47" s="11"/>
      <c r="E47" s="22">
        <v>6940</v>
      </c>
      <c r="F47" s="43">
        <f>ROUND(E47/E43*100,1)</f>
        <v>3.7</v>
      </c>
      <c r="G47" s="21">
        <v>6748</v>
      </c>
      <c r="H47" s="38">
        <f t="shared" si="2"/>
        <v>2.8452874925903973</v>
      </c>
      <c r="I47" s="24">
        <f t="shared" si="3"/>
        <v>192</v>
      </c>
    </row>
    <row r="48" spans="1:9" ht="16.5" customHeight="1" thickBot="1">
      <c r="A48" s="17"/>
      <c r="B48" s="18"/>
      <c r="C48" s="19" t="s">
        <v>12</v>
      </c>
      <c r="D48" s="20"/>
      <c r="E48" s="23">
        <f>E43-(E44+E45+E46+E47)</f>
        <v>15814</v>
      </c>
      <c r="F48" s="45">
        <f>ROUND(E48/E43*100,1)</f>
        <v>8.4</v>
      </c>
      <c r="G48" s="23">
        <f>G43-(G44+G45+G46+G47)</f>
        <v>8979</v>
      </c>
      <c r="H48" s="40">
        <f t="shared" si="2"/>
        <v>76.12206259048891</v>
      </c>
      <c r="I48" s="44">
        <f t="shared" si="3"/>
        <v>6835</v>
      </c>
    </row>
  </sheetData>
  <sheetProtection/>
  <mergeCells count="2">
    <mergeCell ref="C5:G5"/>
    <mergeCell ref="C40:G40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2020-07-28T06:33:04Z</cp:lastPrinted>
  <dcterms:created xsi:type="dcterms:W3CDTF">2000-08-31T00:04:09Z</dcterms:created>
  <dcterms:modified xsi:type="dcterms:W3CDTF">2020-08-31T02:12:08Z</dcterms:modified>
  <cp:category/>
  <cp:version/>
  <cp:contentType/>
  <cp:contentStatus/>
</cp:coreProperties>
</file>