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<sst xmlns="http://schemas.openxmlformats.org/spreadsheetml/2006/main" count="32" uniqueCount="22">
  <si>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</si>
  <si>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</si>
  <si>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</si>
  <si>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</si>
  <si>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</si>
  <si>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</si>
  <si>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</si>
  <si>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</si>
  <si>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</si>
  <si>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</si>
  <si>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</si>
  <si>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</si>
  <si>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</si>
  <si>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２９年</t>
  </si>
  <si>
    <t>２８年</t>
  </si>
  <si>
    <t>合計</t>
  </si>
  <si>
    <t>染料･塗料･合成樹脂･その他化学工業品</t>
  </si>
  <si>
    <t>木製品</t>
  </si>
  <si>
    <t>輸送用容器</t>
  </si>
  <si>
    <t>完成自動車</t>
  </si>
  <si>
    <t>化学薬品</t>
  </si>
  <si>
    <t>その他石油製品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</si>
</sst>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Sheet1!$C$45:$C$49</c:f>
              <c:strCache/>
            </c:strRef>
          </c:cat>
          <c:val>
            <c:numRef>
              <c:f>Sheet1!$F$45:$F$49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4</xdr:col>
      <xdr:colOff>752475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355282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17</xdr:row>
      <xdr:rowOff>104775</xdr:rowOff>
    </xdr:from>
    <xdr:to>
      <xdr:col>8</xdr:col>
      <xdr:colOff>790575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3286125" y="360045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31">
      <selection activeCell="M32" sqref="M32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5" t="s">
        <v>10</v>
      </c>
      <c r="D5" s="45"/>
      <c r="E5" s="45"/>
      <c r="F5" s="45"/>
      <c r="G5" s="45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139432</v>
      </c>
      <c r="F8" s="38">
        <v>100</v>
      </c>
      <c r="G8" s="32">
        <v>187652</v>
      </c>
      <c r="H8" s="38">
        <f aca="true" t="shared" si="0" ref="H8:H13">(E8-G8)/G8*100</f>
        <v>-25.69650203568307</v>
      </c>
      <c r="I8" s="33">
        <f aca="true" t="shared" si="1" ref="I8:I13">E8-G8</f>
        <v>-48220</v>
      </c>
    </row>
    <row r="9" spans="1:9" ht="27">
      <c r="A9" s="8" t="s">
        <v>7</v>
      </c>
      <c r="B9" s="9"/>
      <c r="C9" s="10" t="s">
        <v>16</v>
      </c>
      <c r="D9" s="40"/>
      <c r="E9" s="22">
        <v>97713</v>
      </c>
      <c r="F9" s="38">
        <f>ROUND(E9/E8*100,1)</f>
        <v>70.1</v>
      </c>
      <c r="G9" s="32">
        <v>112715</v>
      </c>
      <c r="H9" s="38">
        <f t="shared" si="0"/>
        <v>-13.30967484363217</v>
      </c>
      <c r="I9" s="33">
        <f t="shared" si="1"/>
        <v>-15002</v>
      </c>
    </row>
    <row r="10" spans="1:9" ht="16.5" customHeight="1">
      <c r="A10" s="36"/>
      <c r="B10" s="16"/>
      <c r="C10" s="17" t="s">
        <v>17</v>
      </c>
      <c r="D10" s="30"/>
      <c r="E10" s="41">
        <v>12897</v>
      </c>
      <c r="F10" s="38">
        <f>ROUND(E10/E8*100,1)</f>
        <v>9.2</v>
      </c>
      <c r="G10" s="41">
        <v>9118</v>
      </c>
      <c r="H10" s="38">
        <f t="shared" si="0"/>
        <v>41.44549243255099</v>
      </c>
      <c r="I10" s="33">
        <f t="shared" si="1"/>
        <v>3779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11029</v>
      </c>
      <c r="F11" s="38">
        <f>ROUND(E11/E8*100,1)</f>
        <v>7.9</v>
      </c>
      <c r="G11" s="35">
        <v>10303</v>
      </c>
      <c r="H11" s="38">
        <f t="shared" si="0"/>
        <v>7.046491313209745</v>
      </c>
      <c r="I11" s="33">
        <f t="shared" si="1"/>
        <v>726</v>
      </c>
    </row>
    <row r="12" spans="1:9" ht="16.5" customHeight="1">
      <c r="A12" s="8"/>
      <c r="B12" s="16"/>
      <c r="C12" s="17" t="s">
        <v>19</v>
      </c>
      <c r="D12" s="12"/>
      <c r="E12" s="23">
        <v>4584</v>
      </c>
      <c r="F12" s="38">
        <f>ROUND(E12/E8*100,1)</f>
        <v>3.3</v>
      </c>
      <c r="G12" s="22">
        <v>8834</v>
      </c>
      <c r="H12" s="38">
        <f t="shared" si="0"/>
        <v>-48.1095766357256</v>
      </c>
      <c r="I12" s="33">
        <f t="shared" si="1"/>
        <v>-4250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13209</v>
      </c>
      <c r="F13" s="44">
        <f>ROUND(E13/E8*100,1)</f>
        <v>9.5</v>
      </c>
      <c r="G13" s="24">
        <f>G8-(G9+G10+G11+G12)</f>
        <v>46682</v>
      </c>
      <c r="H13" s="39">
        <f t="shared" si="0"/>
        <v>-71.70429715950473</v>
      </c>
      <c r="I13" s="43">
        <f t="shared" si="1"/>
        <v>-33473</v>
      </c>
    </row>
    <row r="14" spans="1:9" ht="16.5" customHeight="1">
      <c r="A14" s="46"/>
      <c r="B14" s="47"/>
      <c r="C14" s="48"/>
      <c r="D14" s="47"/>
      <c r="E14" s="49"/>
      <c r="F14" s="50"/>
      <c r="G14" s="49"/>
      <c r="H14" s="50"/>
      <c r="I14" s="49"/>
    </row>
    <row r="15" spans="1:9" ht="16.5" customHeight="1">
      <c r="A15" s="46"/>
      <c r="B15" s="47"/>
      <c r="C15" s="48"/>
      <c r="D15" s="47"/>
      <c r="E15" s="49"/>
      <c r="F15" s="50"/>
      <c r="G15" s="49"/>
      <c r="H15" s="50"/>
      <c r="I15" s="49"/>
    </row>
    <row r="16" spans="1:9" ht="16.5" customHeight="1">
      <c r="A16" s="46"/>
      <c r="B16" s="47"/>
      <c r="C16" s="48"/>
      <c r="D16" s="47"/>
      <c r="E16" s="49"/>
      <c r="F16" s="50"/>
      <c r="G16" s="49"/>
      <c r="H16" s="50"/>
      <c r="I16" s="49"/>
    </row>
    <row r="17" spans="1:9" ht="16.5" customHeight="1">
      <c r="A17" s="46"/>
      <c r="B17" s="47"/>
      <c r="C17" s="48"/>
      <c r="D17" s="47"/>
      <c r="E17" s="49"/>
      <c r="F17" s="50"/>
      <c r="G17" s="49"/>
      <c r="H17" s="50"/>
      <c r="I17" s="49"/>
    </row>
    <row r="41" spans="3:7" ht="14.25">
      <c r="C41" s="45" t="s">
        <v>11</v>
      </c>
      <c r="D41" s="45"/>
      <c r="E41" s="45"/>
      <c r="F41" s="45"/>
      <c r="G41" s="45"/>
    </row>
    <row r="42" spans="8:9" ht="14.25" thickBot="1">
      <c r="H42" s="28" t="s">
        <v>3</v>
      </c>
      <c r="I42" s="27"/>
    </row>
    <row r="43" spans="1:9" ht="16.5" customHeight="1">
      <c r="A43" s="2"/>
      <c r="B43" s="3"/>
      <c r="C43" s="29" t="s">
        <v>4</v>
      </c>
      <c r="D43" s="4"/>
      <c r="E43" s="5" t="s">
        <v>13</v>
      </c>
      <c r="F43" s="6" t="s">
        <v>0</v>
      </c>
      <c r="G43" s="6" t="s">
        <v>14</v>
      </c>
      <c r="H43" s="6" t="s">
        <v>1</v>
      </c>
      <c r="I43" s="7" t="s">
        <v>2</v>
      </c>
    </row>
    <row r="44" spans="1:9" ht="16.5" customHeight="1">
      <c r="A44" s="8"/>
      <c r="B44" s="9"/>
      <c r="C44" s="10" t="s">
        <v>15</v>
      </c>
      <c r="D44" s="11"/>
      <c r="E44" s="23">
        <v>225738</v>
      </c>
      <c r="F44" s="37">
        <v>100</v>
      </c>
      <c r="G44" s="22">
        <v>218909</v>
      </c>
      <c r="H44" s="37">
        <f aca="true" t="shared" si="2" ref="H44:H49">(E44-G44)/G44*100</f>
        <v>3.119561096163246</v>
      </c>
      <c r="I44" s="25">
        <f aca="true" t="shared" si="3" ref="I44:I49">E44-G44</f>
        <v>6829</v>
      </c>
    </row>
    <row r="45" spans="1:9" ht="27">
      <c r="A45" s="36" t="s">
        <v>8</v>
      </c>
      <c r="B45" s="16"/>
      <c r="C45" s="17" t="s">
        <v>16</v>
      </c>
      <c r="D45" s="30"/>
      <c r="E45" s="41">
        <v>156098</v>
      </c>
      <c r="F45" s="42">
        <f>ROUND(E45/E44*100,1)</f>
        <v>69.2</v>
      </c>
      <c r="G45" s="41">
        <v>148799</v>
      </c>
      <c r="H45" s="37">
        <f t="shared" si="2"/>
        <v>4.905274901041001</v>
      </c>
      <c r="I45" s="25">
        <f t="shared" si="3"/>
        <v>7299</v>
      </c>
    </row>
    <row r="46" spans="1:9" ht="16.5" customHeight="1">
      <c r="A46" s="8"/>
      <c r="B46" s="13"/>
      <c r="C46" s="15" t="s">
        <v>20</v>
      </c>
      <c r="D46" s="14"/>
      <c r="E46" s="34">
        <v>31216</v>
      </c>
      <c r="F46" s="42">
        <f>ROUND(E46/E44*100,1)</f>
        <v>13.8</v>
      </c>
      <c r="G46" s="35">
        <v>30670</v>
      </c>
      <c r="H46" s="37">
        <f t="shared" si="2"/>
        <v>1.7802412781219432</v>
      </c>
      <c r="I46" s="25">
        <f t="shared" si="3"/>
        <v>546</v>
      </c>
    </row>
    <row r="47" spans="1:9" ht="16.5" customHeight="1">
      <c r="A47" s="8"/>
      <c r="B47" s="13"/>
      <c r="C47" s="15" t="s">
        <v>17</v>
      </c>
      <c r="D47" s="14"/>
      <c r="E47" s="34">
        <v>11143</v>
      </c>
      <c r="F47" s="42">
        <f>ROUND(E47/E44*100,1)</f>
        <v>4.9</v>
      </c>
      <c r="G47" s="35">
        <v>8985</v>
      </c>
      <c r="H47" s="37">
        <f t="shared" si="2"/>
        <v>24.017807456872564</v>
      </c>
      <c r="I47" s="25">
        <f t="shared" si="3"/>
        <v>2158</v>
      </c>
    </row>
    <row r="48" spans="1:9" ht="16.5" customHeight="1">
      <c r="A48" s="8" t="s">
        <v>9</v>
      </c>
      <c r="B48" s="16"/>
      <c r="C48" s="17" t="s">
        <v>21</v>
      </c>
      <c r="D48" s="12"/>
      <c r="E48" s="23">
        <v>6642</v>
      </c>
      <c r="F48" s="42">
        <f>ROUND(E48/E44*100,1)</f>
        <v>2.9</v>
      </c>
      <c r="G48" s="22">
        <v>6588</v>
      </c>
      <c r="H48" s="37">
        <f t="shared" si="2"/>
        <v>0.819672131147541</v>
      </c>
      <c r="I48" s="25">
        <f t="shared" si="3"/>
        <v>54</v>
      </c>
    </row>
    <row r="49" spans="1:9" ht="16.5" customHeight="1" thickBot="1">
      <c r="A49" s="18"/>
      <c r="B49" s="19"/>
      <c r="C49" s="20" t="s">
        <v>12</v>
      </c>
      <c r="D49" s="21"/>
      <c r="E49" s="24">
        <f>E44-(E45+E46+E47+E48)</f>
        <v>20639</v>
      </c>
      <c r="F49" s="44">
        <f>ROUND(E49/E44*100,1)</f>
        <v>9.1</v>
      </c>
      <c r="G49" s="24">
        <f>G44-(G45+G46+G47+G48)</f>
        <v>23867</v>
      </c>
      <c r="H49" s="39">
        <f t="shared" si="2"/>
        <v>-13.52495076884401</v>
      </c>
      <c r="I49" s="43">
        <f t="shared" si="3"/>
        <v>-3228</v>
      </c>
    </row>
  </sheetData>
  <sheetProtection/>
  <mergeCells count="2">
    <mergeCell ref="C5:G5"/>
    <mergeCell ref="C41:G41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2018-07-12T11:56:39Z</cp:lastPrinted>
  <dcterms:created xsi:type="dcterms:W3CDTF">2000-08-31T00:04:09Z</dcterms:created>
  <dcterms:modified xsi:type="dcterms:W3CDTF">2018-09-13T07:10:56Z</dcterms:modified>
  <cp:category/>
  <cp:version/>
  <cp:contentType/>
  <cp:contentStatus/>
</cp:coreProperties>
</file>