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<sst xmlns="http://schemas.openxmlformats.org/spreadsheetml/2006/main" count="32" uniqueCount="22">
  <si>
    <t>構成比</t>
  </si>
  <si>
    <t>増減率％</t>
  </si>
  <si>
    <t>増減数</t>
  </si>
  <si>
    <t xml:space="preserve">      （単位：トン）</t>
  </si>
  <si>
    <t>区分</t>
  </si>
  <si>
    <t>区分</t>
  </si>
  <si>
    <t>出</t>
  </si>
  <si>
    <t>移</t>
  </si>
  <si>
    <t>移</t>
  </si>
  <si>
    <t>入</t>
  </si>
  <si>
    <t>内貿コンテナ移出貨物主要品種別前年比較</t>
  </si>
  <si>
    <t>内貿コンテナ移入貨物主要品種別前年比較</t>
  </si>
  <si>
    <t>その他の品種　</t>
  </si>
  <si>
    <t>２５年</t>
  </si>
  <si>
    <t>２４年</t>
  </si>
  <si>
    <t>合計</t>
  </si>
  <si>
    <t>染料･塗料･合成樹脂･その他化学工業品</t>
  </si>
  <si>
    <t>化学薬品</t>
  </si>
  <si>
    <t>完成自動車</t>
  </si>
  <si>
    <t>輸送用容器</t>
  </si>
  <si>
    <t>石材</t>
  </si>
  <si>
    <t>木製品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</si>
</sst>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8"/>
      <color indexed="8"/>
      <name val="ＭＳ Ｐゴシック"/>
      <family val="3"/>
    </font>
    <font>
      <sz val="8.25"/>
      <color indexed="8"/>
      <name val="ＭＳ Ｐゴシック"/>
      <family val="3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horizontal="distributed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distributed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 horizontal="distributed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distributed"/>
    </xf>
    <xf numFmtId="0" fontId="4" fillId="0" borderId="29" xfId="0" applyFont="1" applyBorder="1" applyAlignment="1">
      <alignment/>
    </xf>
    <xf numFmtId="3" fontId="4" fillId="0" borderId="30" xfId="0" applyNumberFormat="1" applyFont="1" applyBorder="1" applyAlignment="1">
      <alignment/>
    </xf>
    <xf numFmtId="3" fontId="4" fillId="0" borderId="20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3" fontId="4" fillId="0" borderId="32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28" xfId="0" applyFont="1" applyBorder="1" applyAlignment="1">
      <alignment horizontal="center"/>
    </xf>
    <xf numFmtId="0" fontId="4" fillId="0" borderId="28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25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3" fontId="4" fillId="0" borderId="34" xfId="0" applyNumberFormat="1" applyFont="1" applyBorder="1" applyAlignment="1">
      <alignment/>
    </xf>
    <xf numFmtId="3" fontId="4" fillId="0" borderId="22" xfId="0" applyNumberFormat="1" applyFont="1" applyBorder="1" applyAlignment="1">
      <alignment/>
    </xf>
    <xf numFmtId="3" fontId="4" fillId="0" borderId="35" xfId="0" applyNumberFormat="1" applyFont="1" applyBorder="1" applyAlignment="1">
      <alignment/>
    </xf>
    <xf numFmtId="0" fontId="4" fillId="0" borderId="16" xfId="0" applyFont="1" applyBorder="1" applyAlignment="1">
      <alignment horizontal="center" vertical="center"/>
    </xf>
    <xf numFmtId="176" fontId="4" fillId="0" borderId="30" xfId="0" applyNumberFormat="1" applyFont="1" applyBorder="1" applyAlignment="1">
      <alignment/>
    </xf>
    <xf numFmtId="176" fontId="4" fillId="0" borderId="33" xfId="0" applyNumberFormat="1" applyFont="1" applyBorder="1" applyAlignment="1">
      <alignment/>
    </xf>
    <xf numFmtId="176" fontId="4" fillId="0" borderId="36" xfId="0" applyNumberFormat="1" applyFont="1" applyBorder="1" applyAlignment="1">
      <alignment/>
    </xf>
    <xf numFmtId="0" fontId="4" fillId="0" borderId="18" xfId="0" applyFont="1" applyBorder="1" applyAlignment="1">
      <alignment/>
    </xf>
    <xf numFmtId="3" fontId="4" fillId="0" borderId="30" xfId="0" applyNumberFormat="1" applyFont="1" applyBorder="1" applyAlignment="1">
      <alignment/>
    </xf>
    <xf numFmtId="176" fontId="4" fillId="0" borderId="30" xfId="0" applyNumberFormat="1" applyFont="1" applyBorder="1" applyAlignment="1">
      <alignment/>
    </xf>
    <xf numFmtId="3" fontId="4" fillId="0" borderId="37" xfId="0" applyNumberFormat="1" applyFont="1" applyBorder="1" applyAlignment="1">
      <alignment/>
    </xf>
    <xf numFmtId="176" fontId="4" fillId="0" borderId="31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distributed"/>
    </xf>
    <xf numFmtId="3" fontId="4" fillId="0" borderId="0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0" fontId="3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コンテナ移出貨物構成比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3"/>
          <c:y val="0.10125"/>
          <c:w val="0.821"/>
          <c:h val="0.898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gradFill rotWithShape="1"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Sheet1!$C$9:$C$13</c:f>
              <c:strCache/>
            </c:strRef>
          </c:cat>
          <c:val>
            <c:numRef>
              <c:f>Sheet1!$F$9:$F$13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コンテナ移入貨物構成比</a:t>
            </a:r>
          </a:p>
        </c:rich>
      </c:tx>
      <c:layout>
        <c:manualLayout>
          <c:xMode val="factor"/>
          <c:yMode val="factor"/>
          <c:x val="0.006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075"/>
          <c:y val="0.0895"/>
          <c:w val="0.82025"/>
          <c:h val="0.9102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gradFill rotWithShape="1"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Sheet1!$C$46:$C$50</c:f>
              <c:strCache/>
            </c:strRef>
          </c:cat>
          <c:val>
            <c:numRef>
              <c:f>Sheet1!$F$46:$F$50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57150</xdr:rowOff>
    </xdr:from>
    <xdr:to>
      <xdr:col>4</xdr:col>
      <xdr:colOff>752475</xdr:colOff>
      <xdr:row>34</xdr:row>
      <xdr:rowOff>142875</xdr:rowOff>
    </xdr:to>
    <xdr:graphicFrame>
      <xdr:nvGraphicFramePr>
        <xdr:cNvPr id="1" name="Chart 1"/>
        <xdr:cNvGraphicFramePr/>
      </xdr:nvGraphicFramePr>
      <xdr:xfrm>
        <a:off x="0" y="3676650"/>
        <a:ext cx="3276600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762000</xdr:colOff>
      <xdr:row>17</xdr:row>
      <xdr:rowOff>104775</xdr:rowOff>
    </xdr:from>
    <xdr:to>
      <xdr:col>8</xdr:col>
      <xdr:colOff>790575</xdr:colOff>
      <xdr:row>34</xdr:row>
      <xdr:rowOff>142875</xdr:rowOff>
    </xdr:to>
    <xdr:graphicFrame>
      <xdr:nvGraphicFramePr>
        <xdr:cNvPr id="2" name="Chart 2"/>
        <xdr:cNvGraphicFramePr/>
      </xdr:nvGraphicFramePr>
      <xdr:xfrm>
        <a:off x="3286125" y="3724275"/>
        <a:ext cx="32670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0"/>
  <sheetViews>
    <sheetView tabSelected="1" zoomScalePageLayoutView="0" workbookViewId="0" topLeftCell="A1">
      <selection activeCell="L49" sqref="L49"/>
    </sheetView>
  </sheetViews>
  <sheetFormatPr defaultColWidth="9.00390625" defaultRowHeight="13.5"/>
  <cols>
    <col min="1" max="1" width="4.50390625" style="1" customWidth="1"/>
    <col min="2" max="2" width="1.625" style="1" customWidth="1"/>
    <col min="3" max="3" width="25.375" style="1" customWidth="1"/>
    <col min="4" max="4" width="1.625" style="1" customWidth="1"/>
    <col min="5" max="9" width="10.625" style="1" customWidth="1"/>
    <col min="10" max="10" width="9.00390625" style="1" customWidth="1"/>
    <col min="11" max="11" width="10.125" style="1" bestFit="1" customWidth="1"/>
    <col min="12" max="16384" width="9.00390625" style="1" customWidth="1"/>
  </cols>
  <sheetData>
    <row r="2" ht="13.5">
      <c r="H2" s="26"/>
    </row>
    <row r="5" spans="3:7" ht="14.25">
      <c r="C5" s="50" t="s">
        <v>10</v>
      </c>
      <c r="D5" s="50"/>
      <c r="E5" s="50"/>
      <c r="F5" s="50"/>
      <c r="G5" s="50"/>
    </row>
    <row r="6" spans="8:9" ht="14.25" thickBot="1">
      <c r="H6" s="28" t="s">
        <v>3</v>
      </c>
      <c r="I6" s="27"/>
    </row>
    <row r="7" spans="1:9" ht="16.5" customHeight="1">
      <c r="A7" s="2"/>
      <c r="B7" s="3"/>
      <c r="C7" s="29" t="s">
        <v>5</v>
      </c>
      <c r="D7" s="4"/>
      <c r="E7" s="5" t="s">
        <v>13</v>
      </c>
      <c r="F7" s="6" t="s">
        <v>0</v>
      </c>
      <c r="G7" s="6" t="s">
        <v>14</v>
      </c>
      <c r="H7" s="6" t="s">
        <v>1</v>
      </c>
      <c r="I7" s="7" t="s">
        <v>2</v>
      </c>
    </row>
    <row r="8" spans="1:9" ht="16.5" customHeight="1">
      <c r="A8" s="8"/>
      <c r="B8" s="9"/>
      <c r="C8" s="10" t="s">
        <v>15</v>
      </c>
      <c r="D8" s="11"/>
      <c r="E8" s="31">
        <v>232192</v>
      </c>
      <c r="F8" s="38">
        <v>100</v>
      </c>
      <c r="G8" s="32">
        <v>223437</v>
      </c>
      <c r="H8" s="38">
        <f aca="true" t="shared" si="0" ref="H8:H13">(E8-G8)/G8*100</f>
        <v>3.9183304466135866</v>
      </c>
      <c r="I8" s="33">
        <f aca="true" t="shared" si="1" ref="I8:I13">E8-G8</f>
        <v>8755</v>
      </c>
    </row>
    <row r="9" spans="1:9" ht="36.75" customHeight="1">
      <c r="A9" s="8" t="s">
        <v>7</v>
      </c>
      <c r="B9" s="9"/>
      <c r="C9" s="10" t="s">
        <v>16</v>
      </c>
      <c r="D9" s="40"/>
      <c r="E9" s="22">
        <v>134443</v>
      </c>
      <c r="F9" s="38">
        <f>ROUND(E9/E8*100,1)</f>
        <v>57.9</v>
      </c>
      <c r="G9" s="32">
        <v>165290</v>
      </c>
      <c r="H9" s="38">
        <f t="shared" si="0"/>
        <v>-18.662351019420413</v>
      </c>
      <c r="I9" s="33">
        <f t="shared" si="1"/>
        <v>-30847</v>
      </c>
    </row>
    <row r="10" spans="1:9" ht="16.5" customHeight="1">
      <c r="A10" s="36"/>
      <c r="B10" s="16"/>
      <c r="C10" s="17" t="s">
        <v>17</v>
      </c>
      <c r="D10" s="30"/>
      <c r="E10" s="41">
        <v>39678</v>
      </c>
      <c r="F10" s="38">
        <f>ROUND(E10/E8*100,1)</f>
        <v>17.1</v>
      </c>
      <c r="G10" s="41">
        <v>26099</v>
      </c>
      <c r="H10" s="38">
        <f t="shared" si="0"/>
        <v>52.02881336449673</v>
      </c>
      <c r="I10" s="33">
        <f t="shared" si="1"/>
        <v>13579</v>
      </c>
    </row>
    <row r="11" spans="1:9" ht="16.5" customHeight="1">
      <c r="A11" s="8" t="s">
        <v>6</v>
      </c>
      <c r="B11" s="13"/>
      <c r="C11" s="15" t="s">
        <v>18</v>
      </c>
      <c r="D11" s="14"/>
      <c r="E11" s="34">
        <v>20494</v>
      </c>
      <c r="F11" s="38">
        <f>ROUND(E11/E8*100,1)</f>
        <v>8.8</v>
      </c>
      <c r="G11" s="35">
        <v>121</v>
      </c>
      <c r="H11" s="38">
        <f t="shared" si="0"/>
        <v>16837.19008264463</v>
      </c>
      <c r="I11" s="33">
        <f t="shared" si="1"/>
        <v>20373</v>
      </c>
    </row>
    <row r="12" spans="1:9" ht="16.5" customHeight="1">
      <c r="A12" s="8"/>
      <c r="B12" s="16"/>
      <c r="C12" s="17" t="s">
        <v>19</v>
      </c>
      <c r="D12" s="12"/>
      <c r="E12" s="23">
        <v>10881</v>
      </c>
      <c r="F12" s="38">
        <f>ROUND(E12/E8*100,1)</f>
        <v>4.7</v>
      </c>
      <c r="G12" s="22">
        <v>9921</v>
      </c>
      <c r="H12" s="38">
        <f t="shared" si="0"/>
        <v>9.676443906864227</v>
      </c>
      <c r="I12" s="33">
        <f t="shared" si="1"/>
        <v>960</v>
      </c>
    </row>
    <row r="13" spans="1:9" ht="16.5" customHeight="1" thickBot="1">
      <c r="A13" s="18"/>
      <c r="B13" s="19"/>
      <c r="C13" s="20" t="s">
        <v>12</v>
      </c>
      <c r="D13" s="21"/>
      <c r="E13" s="24">
        <f>E8-(E9+E10+E11+E12)</f>
        <v>26696</v>
      </c>
      <c r="F13" s="44">
        <f>ROUND(E13/E8*100,1)</f>
        <v>11.5</v>
      </c>
      <c r="G13" s="24">
        <f>G8-(G9+G10+G11+G12)</f>
        <v>22006</v>
      </c>
      <c r="H13" s="39">
        <f t="shared" si="0"/>
        <v>21.312369353812596</v>
      </c>
      <c r="I13" s="43">
        <f t="shared" si="1"/>
        <v>4690</v>
      </c>
    </row>
    <row r="14" spans="1:9" ht="16.5" customHeight="1">
      <c r="A14" s="45"/>
      <c r="B14" s="46"/>
      <c r="C14" s="47"/>
      <c r="D14" s="46"/>
      <c r="E14" s="48"/>
      <c r="F14" s="49"/>
      <c r="G14" s="48"/>
      <c r="H14" s="49"/>
      <c r="I14" s="48"/>
    </row>
    <row r="15" spans="1:9" ht="16.5" customHeight="1">
      <c r="A15" s="45"/>
      <c r="B15" s="46"/>
      <c r="C15" s="47"/>
      <c r="D15" s="46"/>
      <c r="E15" s="48"/>
      <c r="F15" s="49"/>
      <c r="G15" s="48"/>
      <c r="H15" s="49"/>
      <c r="I15" s="48"/>
    </row>
    <row r="16" spans="1:9" ht="16.5" customHeight="1">
      <c r="A16" s="45"/>
      <c r="B16" s="46"/>
      <c r="C16" s="47"/>
      <c r="D16" s="46"/>
      <c r="E16" s="48"/>
      <c r="F16" s="49"/>
      <c r="G16" s="48"/>
      <c r="H16" s="49"/>
      <c r="I16" s="48"/>
    </row>
    <row r="17" spans="1:9" ht="16.5" customHeight="1">
      <c r="A17" s="45"/>
      <c r="B17" s="46"/>
      <c r="C17" s="47"/>
      <c r="D17" s="46"/>
      <c r="E17" s="48"/>
      <c r="F17" s="49"/>
      <c r="G17" s="48"/>
      <c r="H17" s="49"/>
      <c r="I17" s="48"/>
    </row>
    <row r="42" spans="3:7" ht="14.25">
      <c r="C42" s="50" t="s">
        <v>11</v>
      </c>
      <c r="D42" s="50"/>
      <c r="E42" s="50"/>
      <c r="F42" s="50"/>
      <c r="G42" s="50"/>
    </row>
    <row r="43" spans="8:9" ht="14.25" thickBot="1">
      <c r="H43" s="28" t="s">
        <v>3</v>
      </c>
      <c r="I43" s="27"/>
    </row>
    <row r="44" spans="1:9" ht="16.5" customHeight="1">
      <c r="A44" s="2"/>
      <c r="B44" s="3"/>
      <c r="C44" s="29" t="s">
        <v>4</v>
      </c>
      <c r="D44" s="4"/>
      <c r="E44" s="5" t="s">
        <v>13</v>
      </c>
      <c r="F44" s="6" t="s">
        <v>0</v>
      </c>
      <c r="G44" s="6" t="s">
        <v>14</v>
      </c>
      <c r="H44" s="6" t="s">
        <v>1</v>
      </c>
      <c r="I44" s="7" t="s">
        <v>2</v>
      </c>
    </row>
    <row r="45" spans="1:9" ht="16.5" customHeight="1">
      <c r="A45" s="8"/>
      <c r="B45" s="9"/>
      <c r="C45" s="10" t="s">
        <v>15</v>
      </c>
      <c r="D45" s="11"/>
      <c r="E45" s="23">
        <v>258237</v>
      </c>
      <c r="F45" s="37">
        <v>100</v>
      </c>
      <c r="G45" s="22">
        <v>214401</v>
      </c>
      <c r="H45" s="37">
        <f aca="true" t="shared" si="2" ref="H45:H50">(E45-G45)/G45*100</f>
        <v>20.44580015951418</v>
      </c>
      <c r="I45" s="25">
        <f aca="true" t="shared" si="3" ref="I45:I50">E45-G45</f>
        <v>43836</v>
      </c>
    </row>
    <row r="46" spans="1:9" ht="32.25" customHeight="1">
      <c r="A46" s="36" t="s">
        <v>8</v>
      </c>
      <c r="B46" s="16"/>
      <c r="C46" s="17" t="s">
        <v>16</v>
      </c>
      <c r="D46" s="30"/>
      <c r="E46" s="41">
        <v>104631</v>
      </c>
      <c r="F46" s="42">
        <f>ROUND(E46/E45*100,1)</f>
        <v>40.5</v>
      </c>
      <c r="G46" s="41">
        <v>85233</v>
      </c>
      <c r="H46" s="37">
        <f t="shared" si="2"/>
        <v>22.758790609271056</v>
      </c>
      <c r="I46" s="25">
        <f t="shared" si="3"/>
        <v>19398</v>
      </c>
    </row>
    <row r="47" spans="1:9" ht="16.5" customHeight="1">
      <c r="A47" s="8"/>
      <c r="B47" s="13"/>
      <c r="C47" s="15" t="s">
        <v>17</v>
      </c>
      <c r="D47" s="14"/>
      <c r="E47" s="34">
        <v>41351</v>
      </c>
      <c r="F47" s="42">
        <f>ROUND(E47/E45*100,1)</f>
        <v>16</v>
      </c>
      <c r="G47" s="35">
        <v>41692</v>
      </c>
      <c r="H47" s="37">
        <f t="shared" si="2"/>
        <v>-0.8179027151491892</v>
      </c>
      <c r="I47" s="25">
        <f t="shared" si="3"/>
        <v>-341</v>
      </c>
    </row>
    <row r="48" spans="1:9" ht="16.5" customHeight="1">
      <c r="A48" s="8"/>
      <c r="B48" s="13"/>
      <c r="C48" s="15" t="s">
        <v>20</v>
      </c>
      <c r="D48" s="14"/>
      <c r="E48" s="34">
        <v>28122</v>
      </c>
      <c r="F48" s="42">
        <f>ROUND(E48/E45*100,1)</f>
        <v>10.9</v>
      </c>
      <c r="G48" s="35">
        <v>32972</v>
      </c>
      <c r="H48" s="37">
        <f t="shared" si="2"/>
        <v>-14.709450442799952</v>
      </c>
      <c r="I48" s="25">
        <f t="shared" si="3"/>
        <v>-4850</v>
      </c>
    </row>
    <row r="49" spans="1:9" ht="16.5" customHeight="1">
      <c r="A49" s="8" t="s">
        <v>9</v>
      </c>
      <c r="B49" s="16"/>
      <c r="C49" s="17" t="s">
        <v>21</v>
      </c>
      <c r="D49" s="12"/>
      <c r="E49" s="23">
        <v>21729</v>
      </c>
      <c r="F49" s="42">
        <f>ROUND(E49/E45*100,1)</f>
        <v>8.4</v>
      </c>
      <c r="G49" s="22">
        <v>13138</v>
      </c>
      <c r="H49" s="37">
        <f t="shared" si="2"/>
        <v>65.39047039123153</v>
      </c>
      <c r="I49" s="25">
        <f t="shared" si="3"/>
        <v>8591</v>
      </c>
    </row>
    <row r="50" spans="1:9" ht="16.5" customHeight="1" thickBot="1">
      <c r="A50" s="18"/>
      <c r="B50" s="19"/>
      <c r="C50" s="20" t="s">
        <v>12</v>
      </c>
      <c r="D50" s="21"/>
      <c r="E50" s="24">
        <f>E45-(E46+E47+E48+E49)</f>
        <v>62404</v>
      </c>
      <c r="F50" s="44">
        <f>ROUND(E50/E45*100,1)</f>
        <v>24.2</v>
      </c>
      <c r="G50" s="24">
        <f>G45-(G46+G47+G48+G49)</f>
        <v>41366</v>
      </c>
      <c r="H50" s="39">
        <f t="shared" si="2"/>
        <v>50.85819271865783</v>
      </c>
      <c r="I50" s="43">
        <f t="shared" si="3"/>
        <v>21038</v>
      </c>
    </row>
  </sheetData>
  <sheetProtection/>
  <mergeCells count="2">
    <mergeCell ref="C5:G5"/>
    <mergeCell ref="C42:G42"/>
  </mergeCells>
  <printOptions/>
  <pageMargins left="0.787" right="0.787" top="0.984" bottom="0.984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千葉県</cp:lastModifiedBy>
  <cp:lastPrinted>2000-08-31T08:00:14Z</cp:lastPrinted>
  <dcterms:created xsi:type="dcterms:W3CDTF">2000-08-31T00:04:09Z</dcterms:created>
  <dcterms:modified xsi:type="dcterms:W3CDTF">2014-06-30T01:35:42Z</dcterms:modified>
  <cp:category/>
  <cp:version/>
  <cp:contentType/>
  <cp:contentStatus/>
</cp:coreProperties>
</file>