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<sst xmlns="http://schemas.openxmlformats.org/spreadsheetml/2006/main" count="37" uniqueCount="29">
  <si>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</si>
  <si>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</si>
  <si>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</si>
  <si>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</si>
  <si>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</si>
  <si>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</si>
  <si>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</si>
  <si>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</si>
  <si>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</si>
  <si>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</si>
  <si>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</si>
  <si>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</si>
  <si>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</si>
  <si>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</si>
  <si>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</si>
  <si>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</si>
  <si>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</si>
  <si>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</si>
  <si>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２３年</t>
  </si>
  <si>
    <t>２２年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</si>
  <si>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</si>
  <si>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</si>
  <si>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</si>
  <si>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</si>
  <si>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</si>
  <si>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</si>
  <si>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</si>
  <si>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</si>
  <si>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平成２３年　千葉港の港勢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</si>
</sst>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9.2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dashDot"/>
      <bottom/>
    </border>
    <border>
      <left style="thin"/>
      <right style="thin"/>
      <top style="dashDot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1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入港船舶年次比較図</a:t>
            </a:r>
          </a:p>
        </c:rich>
      </c:tx>
      <c:layout>
        <c:manualLayout>
          <c:xMode val="factor"/>
          <c:yMode val="factor"/>
          <c:x val="-0.003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21"/>
          <c:w val="0.87425"/>
          <c:h val="0.72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１４年</c:v>
                </c:pt>
                <c:pt idx="1">
                  <c:v>１５年</c:v>
                </c:pt>
                <c:pt idx="2">
                  <c:v>１６年</c:v>
                </c:pt>
                <c:pt idx="3">
                  <c:v>１７年</c:v>
                </c:pt>
                <c:pt idx="4">
                  <c:v>１８年</c:v>
                </c:pt>
                <c:pt idx="5">
                  <c:v>１９年</c:v>
                </c:pt>
                <c:pt idx="6">
                  <c:v>２０年</c:v>
                </c:pt>
                <c:pt idx="7">
                  <c:v>２１年</c:v>
                </c:pt>
                <c:pt idx="8">
                  <c:v>２２年</c:v>
                </c:pt>
                <c:pt idx="9">
                  <c:v>２３年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80.494814</c:v>
                </c:pt>
                <c:pt idx="1">
                  <c:v>87.389854</c:v>
                </c:pt>
                <c:pt idx="2">
                  <c:v>89.361349</c:v>
                </c:pt>
                <c:pt idx="3">
                  <c:v>88.867932</c:v>
                </c:pt>
                <c:pt idx="4">
                  <c:v>87.376028</c:v>
                </c:pt>
                <c:pt idx="5">
                  <c:v>86.410346</c:v>
                </c:pt>
                <c:pt idx="6">
                  <c:v>85.592268</c:v>
                </c:pt>
                <c:pt idx="7">
                  <c:v>80.164374</c:v>
                </c:pt>
                <c:pt idx="8">
                  <c:v>90.492468</c:v>
                </c:pt>
                <c:pt idx="9">
                  <c:v>87.048891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１４年</c:v>
                </c:pt>
                <c:pt idx="1">
                  <c:v>１５年</c:v>
                </c:pt>
                <c:pt idx="2">
                  <c:v>１６年</c:v>
                </c:pt>
                <c:pt idx="3">
                  <c:v>１７年</c:v>
                </c:pt>
                <c:pt idx="4">
                  <c:v>１８年</c:v>
                </c:pt>
                <c:pt idx="5">
                  <c:v>１９年</c:v>
                </c:pt>
                <c:pt idx="6">
                  <c:v>２０年</c:v>
                </c:pt>
                <c:pt idx="7">
                  <c:v>２１年</c:v>
                </c:pt>
                <c:pt idx="8">
                  <c:v>２２年</c:v>
                </c:pt>
                <c:pt idx="9">
                  <c:v>２３年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46.444678</c:v>
                </c:pt>
                <c:pt idx="1">
                  <c:v>46.446641</c:v>
                </c:pt>
                <c:pt idx="2">
                  <c:v>51.938386</c:v>
                </c:pt>
                <c:pt idx="3">
                  <c:v>52.960679</c:v>
                </c:pt>
                <c:pt idx="4">
                  <c:v>56.133782</c:v>
                </c:pt>
                <c:pt idx="5">
                  <c:v>52.184409</c:v>
                </c:pt>
                <c:pt idx="6">
                  <c:v>52.69731</c:v>
                </c:pt>
                <c:pt idx="7">
                  <c:v>46.641641</c:v>
                </c:pt>
                <c:pt idx="8">
                  <c:v>49.586506</c:v>
                </c:pt>
                <c:pt idx="9">
                  <c:v>47.474789</c:v>
                </c:pt>
              </c:numCache>
            </c:numRef>
          </c:val>
        </c:ser>
        <c:overlap val="100"/>
        <c:gapWidth val="40"/>
        <c:axId val="29284590"/>
        <c:axId val="62234719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Sheet2!$B$12:$K$12</c:f>
              <c:numCache>
                <c:ptCount val="10"/>
                <c:pt idx="0">
                  <c:v>65.193</c:v>
                </c:pt>
                <c:pt idx="1">
                  <c:v>66.327</c:v>
                </c:pt>
                <c:pt idx="2">
                  <c:v>66.295</c:v>
                </c:pt>
                <c:pt idx="3">
                  <c:v>65.192</c:v>
                </c:pt>
                <c:pt idx="4">
                  <c:v>65.617</c:v>
                </c:pt>
                <c:pt idx="5">
                  <c:v>66.252</c:v>
                </c:pt>
                <c:pt idx="6">
                  <c:v>66.662</c:v>
                </c:pt>
                <c:pt idx="7">
                  <c:v>56.241</c:v>
                </c:pt>
                <c:pt idx="8">
                  <c:v>57.918</c:v>
                </c:pt>
                <c:pt idx="9">
                  <c:v>55.264</c:v>
                </c:pt>
              </c:numCache>
            </c:numRef>
          </c:val>
          <c:smooth val="0"/>
        </c:ser>
        <c:axId val="23241560"/>
        <c:axId val="7847449"/>
      </c:lineChart>
      <c:catAx>
        <c:axId val="292845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234719"/>
        <c:crosses val="autoZero"/>
        <c:auto val="0"/>
        <c:lblOffset val="100"/>
        <c:tickLblSkip val="1"/>
        <c:noMultiLvlLbl val="0"/>
      </c:catAx>
      <c:valAx>
        <c:axId val="62234719"/>
        <c:scaling>
          <c:orientation val="minMax"/>
          <c:max val="1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284590"/>
        <c:crossesAt val="1"/>
        <c:crossBetween val="between"/>
        <c:dispUnits/>
        <c:majorUnit val="50"/>
        <c:minorUnit val="50"/>
      </c:valAx>
      <c:catAx>
        <c:axId val="23241560"/>
        <c:scaling>
          <c:orientation val="minMax"/>
        </c:scaling>
        <c:axPos val="b"/>
        <c:delete val="1"/>
        <c:majorTickMark val="out"/>
        <c:minorTickMark val="none"/>
        <c:tickLblPos val="none"/>
        <c:crossAx val="7847449"/>
        <c:crosses val="autoZero"/>
        <c:auto val="0"/>
        <c:lblOffset val="100"/>
        <c:tickLblSkip val="1"/>
        <c:noMultiLvlLbl val="0"/>
      </c:catAx>
      <c:valAx>
        <c:axId val="7847449"/>
        <c:scaling>
          <c:orientation val="minMax"/>
          <c:max val="9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241560"/>
        <c:crosses val="max"/>
        <c:crossBetween val="between"/>
        <c:dispUnits/>
        <c:majorUnit val="15"/>
        <c:minorUnit val="1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775"/>
          <c:y val="0.093"/>
          <c:w val="0.403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657225</xdr:colOff>
      <xdr:row>24</xdr:row>
      <xdr:rowOff>219075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886450" y="6153150"/>
          <a:ext cx="342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千</a:t>
          </a:r>
        </a:p>
      </xdr:txBody>
    </xdr:sp>
    <xdr:clientData/>
  </xdr:twoCellAnchor>
  <xdr:twoCellAnchor>
    <xdr:from>
      <xdr:col>1</xdr:col>
      <xdr:colOff>95250</xdr:colOff>
      <xdr:row>4</xdr:row>
      <xdr:rowOff>238125</xdr:rowOff>
    </xdr:from>
    <xdr:to>
      <xdr:col>7</xdr:col>
      <xdr:colOff>9525</xdr:colOff>
      <xdr:row>8</xdr:row>
      <xdr:rowOff>114300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190500" y="1228725"/>
          <a:ext cx="64103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年における千葉港の入港船舶は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55,264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134,523,680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2,654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(4.6%)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5,555,294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(4.0%)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D4" sqref="D4"/>
    </sheetView>
  </sheetViews>
  <sheetFormatPr defaultColWidth="10.87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7" ht="19.5" customHeight="1">
      <c r="A1" s="13"/>
      <c r="B1" s="37" t="s">
        <v>28</v>
      </c>
      <c r="C1" s="37"/>
      <c r="D1" s="37"/>
      <c r="E1" s="37"/>
      <c r="F1" s="37"/>
      <c r="G1" s="37"/>
    </row>
    <row r="2" spans="1:7" ht="19.5" customHeight="1">
      <c r="A2" s="3"/>
      <c r="B2" s="37"/>
      <c r="C2" s="37"/>
      <c r="D2" s="37"/>
      <c r="E2" s="37"/>
      <c r="F2" s="37"/>
      <c r="G2" s="37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55264</v>
      </c>
      <c r="D14" s="22">
        <v>100</v>
      </c>
      <c r="E14" s="21">
        <v>57918</v>
      </c>
      <c r="F14" s="22">
        <f aca="true" t="shared" si="0" ref="F14:F19">(C14-E14)/E14*100</f>
        <v>-4.582340550433371</v>
      </c>
      <c r="G14" s="23">
        <f aca="true" t="shared" si="1" ref="G14:G19">C14-E14</f>
        <v>-2654</v>
      </c>
    </row>
    <row r="15" spans="1:7" s="18" customFormat="1" ht="21.75" customHeight="1">
      <c r="A15" s="19"/>
      <c r="B15" s="20" t="s">
        <v>13</v>
      </c>
      <c r="C15" s="21">
        <v>4244</v>
      </c>
      <c r="D15" s="22">
        <f>C15/C14*100</f>
        <v>7.6795020266357845</v>
      </c>
      <c r="E15" s="21">
        <v>4892</v>
      </c>
      <c r="F15" s="22">
        <f t="shared" si="0"/>
        <v>-13.246116107931316</v>
      </c>
      <c r="G15" s="23">
        <f t="shared" si="1"/>
        <v>-648</v>
      </c>
    </row>
    <row r="16" spans="1:7" s="18" customFormat="1" ht="21.75" customHeight="1">
      <c r="A16" s="19"/>
      <c r="B16" s="20" t="s">
        <v>14</v>
      </c>
      <c r="C16" s="21">
        <v>51020</v>
      </c>
      <c r="D16" s="22">
        <f>C16/C14*100</f>
        <v>92.32049797336421</v>
      </c>
      <c r="E16" s="21">
        <v>53026</v>
      </c>
      <c r="F16" s="22">
        <f t="shared" si="0"/>
        <v>-3.78304982461434</v>
      </c>
      <c r="G16" s="23">
        <f t="shared" si="1"/>
        <v>-2006</v>
      </c>
    </row>
    <row r="17" spans="1:7" s="18" customFormat="1" ht="21.75" customHeight="1">
      <c r="A17" s="24"/>
      <c r="B17" s="25" t="s">
        <v>15</v>
      </c>
      <c r="C17" s="26">
        <v>134523680</v>
      </c>
      <c r="D17" s="27">
        <v>100</v>
      </c>
      <c r="E17" s="26">
        <v>140078974</v>
      </c>
      <c r="F17" s="27">
        <f t="shared" si="0"/>
        <v>-3.965830018143908</v>
      </c>
      <c r="G17" s="28">
        <f t="shared" si="1"/>
        <v>-5555294</v>
      </c>
    </row>
    <row r="18" spans="1:7" s="18" customFormat="1" ht="21.75" customHeight="1">
      <c r="A18" s="29"/>
      <c r="B18" s="30" t="s">
        <v>13</v>
      </c>
      <c r="C18" s="21">
        <v>87048891</v>
      </c>
      <c r="D18" s="22">
        <f>C18/C17*100</f>
        <v>64.70897242775399</v>
      </c>
      <c r="E18" s="21">
        <v>90492468</v>
      </c>
      <c r="F18" s="22">
        <f t="shared" si="0"/>
        <v>-3.805374166610198</v>
      </c>
      <c r="G18" s="31">
        <f t="shared" si="1"/>
        <v>-3443577</v>
      </c>
    </row>
    <row r="19" spans="1:7" s="18" customFormat="1" ht="21.75" customHeight="1">
      <c r="A19" s="32"/>
      <c r="B19" s="33" t="s">
        <v>14</v>
      </c>
      <c r="C19" s="34">
        <v>47474789</v>
      </c>
      <c r="D19" s="35">
        <f>C19/C17*100</f>
        <v>35.291027572246016</v>
      </c>
      <c r="E19" s="34">
        <v>49586506</v>
      </c>
      <c r="F19" s="35">
        <f t="shared" si="0"/>
        <v>-4.258652545513088</v>
      </c>
      <c r="G19" s="36">
        <f t="shared" si="1"/>
        <v>-2111717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sheetProtection/>
  <mergeCells count="1">
    <mergeCell ref="B1:G2"/>
  </mergeCells>
  <printOptions/>
  <pageMargins left="0.85" right="0.4330708661417323" top="0.787401574803149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80494814</v>
      </c>
      <c r="C3" s="8">
        <v>87389854</v>
      </c>
      <c r="D3" s="8">
        <v>89361349</v>
      </c>
      <c r="E3" s="8">
        <v>88867932</v>
      </c>
      <c r="F3" s="8">
        <v>87376028</v>
      </c>
      <c r="G3" s="8">
        <v>86410346</v>
      </c>
      <c r="H3" s="8">
        <v>85592268</v>
      </c>
      <c r="I3" s="8">
        <v>80164374</v>
      </c>
      <c r="J3" s="8">
        <v>90492468</v>
      </c>
      <c r="K3" s="8">
        <v>87048891</v>
      </c>
      <c r="L3" s="7">
        <v>1</v>
      </c>
    </row>
    <row r="4" spans="1:12" ht="13.5">
      <c r="A4" s="7" t="s">
        <v>3</v>
      </c>
      <c r="B4" s="8">
        <v>46444678</v>
      </c>
      <c r="C4" s="8">
        <v>46446641</v>
      </c>
      <c r="D4" s="8">
        <v>51938386</v>
      </c>
      <c r="E4" s="8">
        <v>52960679</v>
      </c>
      <c r="F4" s="8">
        <v>56133782</v>
      </c>
      <c r="G4" s="8">
        <v>52184409</v>
      </c>
      <c r="H4" s="8">
        <v>52697310</v>
      </c>
      <c r="I4" s="8">
        <v>46641641</v>
      </c>
      <c r="J4" s="8">
        <v>49586506</v>
      </c>
      <c r="K4" s="8">
        <v>47474789</v>
      </c>
      <c r="L4" s="7">
        <v>2</v>
      </c>
    </row>
    <row r="5" spans="1:12" ht="13.5">
      <c r="A5" s="7" t="s">
        <v>4</v>
      </c>
      <c r="B5" s="8">
        <v>65193</v>
      </c>
      <c r="C5" s="8">
        <v>66327</v>
      </c>
      <c r="D5" s="8">
        <v>66295</v>
      </c>
      <c r="E5" s="8">
        <v>65192</v>
      </c>
      <c r="F5" s="8">
        <v>65617</v>
      </c>
      <c r="G5" s="8">
        <v>66252</v>
      </c>
      <c r="H5" s="8">
        <v>66662</v>
      </c>
      <c r="I5" s="8">
        <v>56241</v>
      </c>
      <c r="J5" s="8">
        <v>57918</v>
      </c>
      <c r="K5" s="8">
        <v>55264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１４年</v>
      </c>
      <c r="C9" s="6" t="str">
        <f aca="true" t="shared" si="0" ref="C9:K9">C2</f>
        <v>１５年</v>
      </c>
      <c r="D9" s="6" t="str">
        <f t="shared" si="0"/>
        <v>１６年</v>
      </c>
      <c r="E9" s="6" t="str">
        <f t="shared" si="0"/>
        <v>１７年</v>
      </c>
      <c r="F9" s="6" t="str">
        <f t="shared" si="0"/>
        <v>１８年</v>
      </c>
      <c r="G9" s="6" t="str">
        <f t="shared" si="0"/>
        <v>１９年</v>
      </c>
      <c r="H9" s="6" t="str">
        <f t="shared" si="0"/>
        <v>２０年</v>
      </c>
      <c r="I9" s="6" t="str">
        <f t="shared" si="0"/>
        <v>２１年</v>
      </c>
      <c r="J9" s="6" t="str">
        <f t="shared" si="0"/>
        <v>２２年</v>
      </c>
      <c r="K9" s="6" t="str">
        <f t="shared" si="0"/>
        <v>２３年</v>
      </c>
    </row>
    <row r="10" spans="1:11" ht="13.5">
      <c r="A10" s="7" t="s">
        <v>2</v>
      </c>
      <c r="B10" s="8">
        <f>B3/1000000</f>
        <v>80.494814</v>
      </c>
      <c r="C10" s="8">
        <f aca="true" t="shared" si="1" ref="C10:K10">C3/1000000</f>
        <v>87.389854</v>
      </c>
      <c r="D10" s="8">
        <f t="shared" si="1"/>
        <v>89.361349</v>
      </c>
      <c r="E10" s="8">
        <f t="shared" si="1"/>
        <v>88.867932</v>
      </c>
      <c r="F10" s="8">
        <f t="shared" si="1"/>
        <v>87.376028</v>
      </c>
      <c r="G10" s="8">
        <f t="shared" si="1"/>
        <v>86.410346</v>
      </c>
      <c r="H10" s="8">
        <f t="shared" si="1"/>
        <v>85.592268</v>
      </c>
      <c r="I10" s="8">
        <f t="shared" si="1"/>
        <v>80.164374</v>
      </c>
      <c r="J10" s="8">
        <f t="shared" si="1"/>
        <v>90.492468</v>
      </c>
      <c r="K10" s="8">
        <f t="shared" si="1"/>
        <v>87.048891</v>
      </c>
    </row>
    <row r="11" spans="1:11" ht="13.5">
      <c r="A11" s="7" t="s">
        <v>3</v>
      </c>
      <c r="B11" s="8">
        <f aca="true" t="shared" si="2" ref="B11:K11">B4/1000000</f>
        <v>46.444678</v>
      </c>
      <c r="C11" s="8">
        <f t="shared" si="2"/>
        <v>46.446641</v>
      </c>
      <c r="D11" s="8">
        <f t="shared" si="2"/>
        <v>51.938386</v>
      </c>
      <c r="E11" s="8">
        <f t="shared" si="2"/>
        <v>52.960679</v>
      </c>
      <c r="F11" s="8">
        <f t="shared" si="2"/>
        <v>56.133782</v>
      </c>
      <c r="G11" s="8">
        <f t="shared" si="2"/>
        <v>52.184409</v>
      </c>
      <c r="H11" s="8">
        <f t="shared" si="2"/>
        <v>52.69731</v>
      </c>
      <c r="I11" s="8">
        <f t="shared" si="2"/>
        <v>46.641641</v>
      </c>
      <c r="J11" s="8">
        <f t="shared" si="2"/>
        <v>49.586506</v>
      </c>
      <c r="K11" s="8">
        <f t="shared" si="2"/>
        <v>47.474789</v>
      </c>
    </row>
    <row r="12" spans="1:11" ht="13.5">
      <c r="A12" s="7" t="s">
        <v>4</v>
      </c>
      <c r="B12" s="8">
        <f>B5/1000</f>
        <v>65.193</v>
      </c>
      <c r="C12" s="8">
        <f aca="true" t="shared" si="3" ref="C12:K12">C5/1000</f>
        <v>66.327</v>
      </c>
      <c r="D12" s="8">
        <f t="shared" si="3"/>
        <v>66.295</v>
      </c>
      <c r="E12" s="8">
        <f t="shared" si="3"/>
        <v>65.192</v>
      </c>
      <c r="F12" s="8">
        <f t="shared" si="3"/>
        <v>65.617</v>
      </c>
      <c r="G12" s="8">
        <f t="shared" si="3"/>
        <v>66.252</v>
      </c>
      <c r="H12" s="8">
        <f t="shared" si="3"/>
        <v>66.662</v>
      </c>
      <c r="I12" s="8">
        <f t="shared" si="3"/>
        <v>56.241</v>
      </c>
      <c r="J12" s="8">
        <f t="shared" si="3"/>
        <v>57.918</v>
      </c>
      <c r="K12" s="8">
        <f t="shared" si="3"/>
        <v>55.264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2000-10-02T11:37:04Z</cp:lastPrinted>
  <dcterms:created xsi:type="dcterms:W3CDTF">2000-08-07T06:54:26Z</dcterms:created>
  <dcterms:modified xsi:type="dcterms:W3CDTF">2012-07-04T00:45:20Z</dcterms:modified>
  <cp:category/>
  <cp:version/>
  <cp:contentType/>
  <cp:contentStatus/>
</cp:coreProperties>
</file>