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<sst xmlns="http://schemas.openxmlformats.org/spreadsheetml/2006/main" count="25" uniqueCount="14">
  <si>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</si>
  <si>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</si>
  <si>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</si>
  <si>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</si>
  <si>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</si>
  <si>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</si>
  <si>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</si>
  <si>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</si>
  <si>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</si>
  <si>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</si>
  <si>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</si>
  <si>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１９年</t>
  </si>
  <si>
    <t>１８年</t>
  </si>
  <si>
    <t>３　施設利用の概要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</si>
</sst>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2" fillId="0" borderId="21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3" fontId="2" fillId="0" borderId="2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7" fontId="2" fillId="0" borderId="21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2" fillId="0" borderId="3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57150</xdr:rowOff>
    </xdr:from>
    <xdr:to>
      <xdr:col>9</xdr:col>
      <xdr:colOff>190500</xdr:colOff>
      <xdr:row>14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238125"/>
          <a:ext cx="6305550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木更津港の公共施設（泊地を含む）に入港した船舶は15,124隻、7,203,175総トンで、前年と比較すると隻数及び総トン数ともにそれぞれ2,081隻(16.0%)、1,169,832総トン(19.4%)の増加であった。
　また、専用施設に入港した船舶は、14,338隻、46,338,623総トンで、前年と比較すると隻数及び総トン数ともにそれぞれ818隻(6.1%)、4,473,807総トン(10.7%)の増加であった。
　施設全体の利用割合でみると、公共施設の利用は隻数51.3%、総トン数13.5%で、前年と比較すると隻数及び総トン数ともにそれぞれ2.2ポイント、0.9ポイントの増加であった。</a:t>
          </a:r>
        </a:p>
      </xdr:txBody>
    </xdr:sp>
    <xdr:clientData/>
  </xdr:twoCellAnchor>
  <xdr:twoCellAnchor>
    <xdr:from>
      <xdr:col>1</xdr:col>
      <xdr:colOff>19050</xdr:colOff>
      <xdr:row>28</xdr:row>
      <xdr:rowOff>95250</xdr:rowOff>
    </xdr:from>
    <xdr:to>
      <xdr:col>9</xdr:col>
      <xdr:colOff>257175</xdr:colOff>
      <xdr:row>37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5810250"/>
          <a:ext cx="6362700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貨物取扱量でみると、公共施設を利用した貨物は8,227,030トンで、前年と比較すると90.7%の増加であった。
　また、専用施設を利用した貨物は64,793,561トンで、前年と比較すると7.1%の増加であった。
　施設全体の利用割合でみると、公共施設の利用は11.3%で、前年に比べ4.6%の増加であった。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H17" sqref="H17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7" t="s">
        <v>13</v>
      </c>
    </row>
    <row r="16" spans="4:7" ht="14.25">
      <c r="D16" s="46" t="s">
        <v>4</v>
      </c>
      <c r="E16" s="46"/>
      <c r="F16" s="46"/>
      <c r="G16" s="46"/>
    </row>
    <row r="18" ht="14.25" thickBot="1">
      <c r="G18" s="1" t="s">
        <v>7</v>
      </c>
    </row>
    <row r="19" spans="1:9" ht="24.75" customHeight="1">
      <c r="A19" s="37"/>
      <c r="B19" s="38"/>
      <c r="C19" s="38"/>
      <c r="D19" s="35" t="s">
        <v>5</v>
      </c>
      <c r="E19" s="47"/>
      <c r="F19" s="35" t="s">
        <v>6</v>
      </c>
      <c r="G19" s="47"/>
      <c r="H19" s="35" t="s">
        <v>10</v>
      </c>
      <c r="I19" s="36"/>
    </row>
    <row r="20" spans="1:9" ht="24.75" customHeight="1">
      <c r="A20" s="39"/>
      <c r="B20" s="40"/>
      <c r="C20" s="41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15124</v>
      </c>
      <c r="E21" s="5">
        <v>7203175</v>
      </c>
      <c r="F21" s="5">
        <v>14338</v>
      </c>
      <c r="G21" s="5">
        <v>46338623</v>
      </c>
      <c r="H21" s="23">
        <f>ROUND(D21/(D21+F21)*100,1)</f>
        <v>51.3</v>
      </c>
      <c r="I21" s="24">
        <f>E21/(E21+G21)*100</f>
        <v>13.453367778198258</v>
      </c>
    </row>
    <row r="22" spans="1:9" ht="24.75" customHeight="1">
      <c r="A22" s="6"/>
      <c r="B22" s="13" t="s">
        <v>12</v>
      </c>
      <c r="C22" s="3"/>
      <c r="D22" s="4">
        <v>13043</v>
      </c>
      <c r="E22" s="5">
        <v>6033343</v>
      </c>
      <c r="F22" s="5">
        <v>13520</v>
      </c>
      <c r="G22" s="5">
        <v>41864816</v>
      </c>
      <c r="H22" s="23">
        <f>ROUND(D22/(D22+F22)*100,1)</f>
        <v>49.1</v>
      </c>
      <c r="I22" s="24">
        <f>E22/(E22+G22)*100</f>
        <v>12.596189761698357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2081</v>
      </c>
      <c r="E23" s="4">
        <f t="shared" si="0"/>
        <v>1169832</v>
      </c>
      <c r="F23" s="4">
        <f t="shared" si="0"/>
        <v>818</v>
      </c>
      <c r="G23" s="4">
        <f t="shared" si="0"/>
        <v>4473807</v>
      </c>
      <c r="H23" s="26">
        <f t="shared" si="0"/>
        <v>2.1999999999999957</v>
      </c>
      <c r="I23" s="25">
        <f t="shared" si="0"/>
        <v>0.8571780164999012</v>
      </c>
    </row>
    <row r="24" spans="1:9" ht="24.75" customHeight="1" thickBot="1">
      <c r="A24" s="8"/>
      <c r="B24" s="14" t="s">
        <v>1</v>
      </c>
      <c r="C24" s="9"/>
      <c r="D24" s="22">
        <f>(D21-D22)/D22*100</f>
        <v>15.954918347006055</v>
      </c>
      <c r="E24" s="22">
        <f>(E21-E22)/E22*100</f>
        <v>19.38944959701446</v>
      </c>
      <c r="F24" s="22">
        <f>(F21-F22)/F22*100</f>
        <v>6.050295857988166</v>
      </c>
      <c r="G24" s="22">
        <f>(G21-G22)/G22*100</f>
        <v>10.686317121279119</v>
      </c>
      <c r="H24" s="10"/>
      <c r="I24" s="11"/>
    </row>
    <row r="39" spans="4:8" ht="14.25" customHeight="1">
      <c r="D39" s="30" t="s">
        <v>8</v>
      </c>
      <c r="E39" s="30"/>
      <c r="F39" s="30"/>
      <c r="G39" s="30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35" t="s">
        <v>5</v>
      </c>
      <c r="E42" s="47"/>
      <c r="F42" s="35" t="s">
        <v>6</v>
      </c>
      <c r="G42" s="47"/>
      <c r="H42" s="35" t="s">
        <v>10</v>
      </c>
      <c r="I42" s="36"/>
    </row>
    <row r="43" spans="1:9" ht="24.75" customHeight="1">
      <c r="A43" s="7"/>
      <c r="B43" s="12" t="s">
        <v>11</v>
      </c>
      <c r="C43" s="2"/>
      <c r="D43" s="31">
        <v>8227030</v>
      </c>
      <c r="E43" s="32"/>
      <c r="F43" s="31">
        <v>64793561</v>
      </c>
      <c r="G43" s="32"/>
      <c r="H43" s="28">
        <f>ROUND(D43/(D43+F43)*100,1)</f>
        <v>11.3</v>
      </c>
      <c r="I43" s="29"/>
    </row>
    <row r="44" spans="1:9" ht="24.75" customHeight="1">
      <c r="A44" s="6"/>
      <c r="B44" s="13" t="s">
        <v>12</v>
      </c>
      <c r="C44" s="3"/>
      <c r="D44" s="31">
        <v>4314436</v>
      </c>
      <c r="E44" s="32"/>
      <c r="F44" s="31">
        <v>60519669</v>
      </c>
      <c r="G44" s="32"/>
      <c r="H44" s="28">
        <f>ROUND(D44/(D44+F44)*100,1)</f>
        <v>6.7</v>
      </c>
      <c r="I44" s="29"/>
    </row>
    <row r="45" spans="1:9" ht="24.75" customHeight="1">
      <c r="A45" s="7"/>
      <c r="B45" s="12" t="s">
        <v>0</v>
      </c>
      <c r="C45" s="2"/>
      <c r="D45" s="31">
        <f>D43-D44</f>
        <v>3912594</v>
      </c>
      <c r="E45" s="32"/>
      <c r="F45" s="31">
        <f>F43-F44</f>
        <v>4273892</v>
      </c>
      <c r="G45" s="32"/>
      <c r="H45" s="42">
        <f>H43-H44</f>
        <v>4.6000000000000005</v>
      </c>
      <c r="I45" s="43"/>
    </row>
    <row r="46" spans="1:9" ht="24.75" customHeight="1" thickBot="1">
      <c r="A46" s="8"/>
      <c r="B46" s="14" t="s">
        <v>1</v>
      </c>
      <c r="C46" s="9"/>
      <c r="D46" s="33">
        <f>(D43-D44)/D44*100</f>
        <v>90.68610590121166</v>
      </c>
      <c r="E46" s="34"/>
      <c r="F46" s="33">
        <f>(F43-F44)/F44*100</f>
        <v>7.06198839256705</v>
      </c>
      <c r="G46" s="34"/>
      <c r="H46" s="44"/>
      <c r="I46" s="45"/>
    </row>
  </sheetData>
  <mergeCells count="21">
    <mergeCell ref="D16:G16"/>
    <mergeCell ref="D19:E19"/>
    <mergeCell ref="F19:G19"/>
    <mergeCell ref="D42:E42"/>
    <mergeCell ref="F42:G42"/>
    <mergeCell ref="D45:E45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H44:I44"/>
    <mergeCell ref="D39:G39"/>
    <mergeCell ref="D43:E43"/>
    <mergeCell ref="F43:G43"/>
    <mergeCell ref="D44:E44"/>
    <mergeCell ref="F44:G44"/>
  </mergeCells>
  <printOptions/>
  <pageMargins left="0.75" right="0.32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2008-08-21T07:18:36Z</cp:lastPrinted>
  <dcterms:created xsi:type="dcterms:W3CDTF">2000-08-31T01:34:43Z</dcterms:created>
  <dcterms:modified xsi:type="dcterms:W3CDTF">2008-08-21T07:32:12Z</dcterms:modified>
  <cp:category/>
  <cp:version/>
  <cp:contentType/>
  <cp:contentStatus/>
</cp:coreProperties>
</file>