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<sst xmlns="http://schemas.openxmlformats.org/spreadsheetml/2006/main" count="32" uniqueCount="25">
  <si>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</si>
  <si>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</si>
  <si>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</si>
  <si>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</si>
  <si>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</si>
  <si>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</si>
  <si>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</si>
  <si>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</si>
  <si>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</si>
  <si>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</si>
  <si>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</si>
  <si>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</si>
  <si>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</si>
  <si>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</si>
  <si>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１９年</t>
  </si>
  <si>
    <t>１８年</t>
  </si>
  <si>
    <t>合計</t>
  </si>
  <si>
    <t>染料･塗料･合成樹脂･その他化学工業品</t>
  </si>
  <si>
    <t>製造食品</t>
  </si>
  <si>
    <t>鋼材</t>
  </si>
  <si>
    <t>化学薬品</t>
  </si>
  <si>
    <t>石材</t>
  </si>
  <si>
    <t>染料･塗料･合成樹脂･その他化学工業品</t>
  </si>
  <si>
    <t>化学薬品</t>
  </si>
  <si>
    <t>産業機械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</si>
</sst>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distributed"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23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shrinkToFi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コンテナ輸出貨物構成比</a:t>
            </a:r>
          </a:p>
        </c:rich>
      </c:tx>
      <c:layout>
        <c:manualLayout>
          <c:xMode val="factor"/>
          <c:yMode val="factor"/>
          <c:x val="-0.0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775"/>
          <c:w val="0.784"/>
          <c:h val="0.84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Sheet1!$C$11:$C$15</c:f>
              <c:strCache/>
            </c:strRef>
          </c:cat>
          <c:val>
            <c:numRef>
              <c:f>Sheet1!$F$11:$F$15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コンテナ輸入貨物構成比</a:t>
            </a:r>
          </a:p>
        </c:rich>
      </c:tx>
      <c:layout>
        <c:manualLayout>
          <c:xMode val="factor"/>
          <c:yMode val="factor"/>
          <c:x val="0.01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07275"/>
          <c:w val="0.84875"/>
          <c:h val="0.833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Sheet1!$C$49:$C$53</c:f>
              <c:strCache/>
            </c:strRef>
          </c:cat>
          <c:val>
            <c:numRef>
              <c:f>Sheet1!$F$49:$F$53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5</xdr:col>
      <xdr:colOff>57150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81325"/>
        <a:ext cx="3390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15</xdr:row>
      <xdr:rowOff>57150</xdr:rowOff>
    </xdr:from>
    <xdr:to>
      <xdr:col>8</xdr:col>
      <xdr:colOff>790575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3381375" y="2933700"/>
        <a:ext cx="3171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38100</xdr:rowOff>
    </xdr:from>
    <xdr:to>
      <xdr:col>8</xdr:col>
      <xdr:colOff>428625</xdr:colOff>
      <xdr:row>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61722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外貿コンテナの輸出は210,824トンで、前年と比較すると94,173トン(30.9%)の減少であった。
　主な品種は染料・塗料・合成樹脂・その他化学工業品で、輸出全体の65%を占めている。</a:t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8</xdr:col>
      <xdr:colOff>390525</xdr:colOff>
      <xdr:row>42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6686550"/>
          <a:ext cx="61436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  外貿コンテナの輸入は170,978トンで、前年と比較すると95,863トン(35.9%)の減少であった。
　取扱貨物を品種別でみると、染料･塗料･合成樹脂･その他化学工業品、化学薬品、産業機械の順になっている。</a:t>
          </a:r>
        </a:p>
      </xdr:txBody>
    </xdr:sp>
    <xdr:clientData/>
  </xdr:twoCellAnchor>
  <xdr:twoCellAnchor>
    <xdr:from>
      <xdr:col>2</xdr:col>
      <xdr:colOff>742950</xdr:colOff>
      <xdr:row>23</xdr:row>
      <xdr:rowOff>38100</xdr:rowOff>
    </xdr:from>
    <xdr:to>
      <xdr:col>2</xdr:col>
      <xdr:colOff>1638300</xdr:colOff>
      <xdr:row>26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09675" y="4295775"/>
          <a:ext cx="8953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平成19年
総　数
210,824トン</a:t>
          </a:r>
        </a:p>
      </xdr:txBody>
    </xdr:sp>
    <xdr:clientData/>
  </xdr:twoCellAnchor>
  <xdr:twoCellAnchor>
    <xdr:from>
      <xdr:col>6</xdr:col>
      <xdr:colOff>542925</xdr:colOff>
      <xdr:row>22</xdr:row>
      <xdr:rowOff>161925</xdr:rowOff>
    </xdr:from>
    <xdr:to>
      <xdr:col>7</xdr:col>
      <xdr:colOff>590550</xdr:colOff>
      <xdr:row>26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86300" y="4257675"/>
          <a:ext cx="85725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　
総　数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170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978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トン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22">
      <selection activeCell="C43" sqref="C43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1"/>
    </row>
    <row r="6" spans="3:7" ht="14.25">
      <c r="C6" s="53" t="s">
        <v>10</v>
      </c>
      <c r="D6" s="53"/>
      <c r="E6" s="53"/>
      <c r="F6" s="53"/>
      <c r="G6" s="53"/>
    </row>
    <row r="7" spans="3:7" ht="14.25">
      <c r="C7" s="51"/>
      <c r="D7" s="51"/>
      <c r="E7" s="51"/>
      <c r="F7" s="51"/>
      <c r="G7" s="51"/>
    </row>
    <row r="8" spans="8:9" ht="14.25" thickBot="1">
      <c r="H8" s="33" t="s">
        <v>4</v>
      </c>
      <c r="I8" s="32"/>
    </row>
    <row r="9" spans="1:9" ht="16.5" customHeight="1">
      <c r="A9" s="2"/>
      <c r="B9" s="3"/>
      <c r="C9" s="34" t="s">
        <v>8</v>
      </c>
      <c r="D9" s="4"/>
      <c r="E9" s="5" t="s">
        <v>14</v>
      </c>
      <c r="F9" s="6" t="s">
        <v>0</v>
      </c>
      <c r="G9" s="6" t="s">
        <v>15</v>
      </c>
      <c r="H9" s="6" t="s">
        <v>1</v>
      </c>
      <c r="I9" s="7" t="s">
        <v>2</v>
      </c>
    </row>
    <row r="10" spans="1:9" ht="16.5" customHeight="1">
      <c r="A10" s="8"/>
      <c r="B10" s="9"/>
      <c r="C10" s="10" t="s">
        <v>16</v>
      </c>
      <c r="D10" s="11"/>
      <c r="E10" s="36">
        <v>210824</v>
      </c>
      <c r="F10" s="46">
        <v>100</v>
      </c>
      <c r="G10" s="37">
        <v>304997</v>
      </c>
      <c r="H10" s="46">
        <f aca="true" t="shared" si="0" ref="H10:H15">(E10-G10)/G10*100</f>
        <v>-30.876697147840797</v>
      </c>
      <c r="I10" s="38">
        <f aca="true" t="shared" si="1" ref="I10:I15">E10-G10</f>
        <v>-94173</v>
      </c>
    </row>
    <row r="11" spans="1:9" ht="16.5" customHeight="1">
      <c r="A11" s="41" t="s">
        <v>7</v>
      </c>
      <c r="B11" s="19"/>
      <c r="C11" s="52" t="s">
        <v>17</v>
      </c>
      <c r="D11" s="35"/>
      <c r="E11" s="48">
        <v>136818</v>
      </c>
      <c r="F11" s="49">
        <f>ROUND(E11/E10*100,1)</f>
        <v>64.9</v>
      </c>
      <c r="G11" s="48">
        <v>214701</v>
      </c>
      <c r="H11" s="46">
        <f t="shared" si="0"/>
        <v>-36.2750988584124</v>
      </c>
      <c r="I11" s="38">
        <f t="shared" si="1"/>
        <v>-77883</v>
      </c>
    </row>
    <row r="12" spans="1:9" ht="16.5" customHeight="1">
      <c r="A12" s="8"/>
      <c r="B12" s="13"/>
      <c r="C12" s="15" t="s">
        <v>18</v>
      </c>
      <c r="D12" s="14"/>
      <c r="E12" s="39">
        <v>20527</v>
      </c>
      <c r="F12" s="49">
        <f>ROUND(E12/E10*100,1)</f>
        <v>9.7</v>
      </c>
      <c r="G12" s="40">
        <v>24417</v>
      </c>
      <c r="H12" s="46">
        <f t="shared" si="0"/>
        <v>-15.931523119138305</v>
      </c>
      <c r="I12" s="38">
        <f t="shared" si="1"/>
        <v>-3890</v>
      </c>
    </row>
    <row r="13" spans="1:9" ht="16.5" customHeight="1">
      <c r="A13" s="8" t="s">
        <v>3</v>
      </c>
      <c r="B13" s="16"/>
      <c r="C13" s="17" t="s">
        <v>19</v>
      </c>
      <c r="D13" s="18"/>
      <c r="E13" s="27">
        <v>15529</v>
      </c>
      <c r="F13" s="49">
        <f>ROUND(E13/E10*100,1)</f>
        <v>7.4</v>
      </c>
      <c r="G13" s="25">
        <v>879</v>
      </c>
      <c r="H13" s="46">
        <f t="shared" si="0"/>
        <v>1666.6666666666667</v>
      </c>
      <c r="I13" s="38">
        <f t="shared" si="1"/>
        <v>14650</v>
      </c>
    </row>
    <row r="14" spans="1:9" ht="16.5" customHeight="1">
      <c r="A14" s="8"/>
      <c r="B14" s="19"/>
      <c r="C14" s="20" t="s">
        <v>20</v>
      </c>
      <c r="D14" s="12"/>
      <c r="E14" s="27">
        <v>13100</v>
      </c>
      <c r="F14" s="49">
        <f>ROUND(E14/E10*100,1)</f>
        <v>6.2</v>
      </c>
      <c r="G14" s="25">
        <v>34385</v>
      </c>
      <c r="H14" s="46">
        <f t="shared" si="0"/>
        <v>-61.90199214773884</v>
      </c>
      <c r="I14" s="38">
        <f t="shared" si="1"/>
        <v>-21285</v>
      </c>
    </row>
    <row r="15" spans="1:9" ht="16.5" customHeight="1" thickBot="1">
      <c r="A15" s="21"/>
      <c r="B15" s="22"/>
      <c r="C15" s="23" t="s">
        <v>12</v>
      </c>
      <c r="D15" s="24"/>
      <c r="E15" s="28">
        <f>E10-(E11+E12+E13+E14)</f>
        <v>24850</v>
      </c>
      <c r="F15" s="47">
        <f>ROUND(E15/E10*100,1)</f>
        <v>11.8</v>
      </c>
      <c r="G15" s="26">
        <f>G10-(G11+G12+G13+G14)</f>
        <v>30615</v>
      </c>
      <c r="H15" s="47">
        <f t="shared" si="0"/>
        <v>-18.830638575861506</v>
      </c>
      <c r="I15" s="30">
        <f t="shared" si="1"/>
        <v>-5765</v>
      </c>
    </row>
    <row r="38" spans="7:11" ht="13.5">
      <c r="G38" s="43"/>
      <c r="K38" s="44"/>
    </row>
    <row r="45" spans="3:7" ht="14.25">
      <c r="C45" s="53" t="s">
        <v>11</v>
      </c>
      <c r="D45" s="53"/>
      <c r="E45" s="53"/>
      <c r="F45" s="53"/>
      <c r="G45" s="53"/>
    </row>
    <row r="46" spans="8:9" ht="14.25" thickBot="1">
      <c r="H46" s="33" t="s">
        <v>4</v>
      </c>
      <c r="I46" s="32"/>
    </row>
    <row r="47" spans="1:9" ht="16.5" customHeight="1">
      <c r="A47" s="2"/>
      <c r="B47" s="3"/>
      <c r="C47" s="34" t="s">
        <v>5</v>
      </c>
      <c r="D47" s="4"/>
      <c r="E47" s="5" t="s">
        <v>14</v>
      </c>
      <c r="F47" s="6" t="s">
        <v>0</v>
      </c>
      <c r="G47" s="6" t="s">
        <v>15</v>
      </c>
      <c r="H47" s="6" t="s">
        <v>1</v>
      </c>
      <c r="I47" s="7" t="s">
        <v>2</v>
      </c>
    </row>
    <row r="48" spans="1:9" ht="16.5" customHeight="1">
      <c r="A48" s="8"/>
      <c r="B48" s="9"/>
      <c r="C48" s="10" t="s">
        <v>16</v>
      </c>
      <c r="D48" s="11"/>
      <c r="E48" s="27">
        <v>170978</v>
      </c>
      <c r="F48" s="45">
        <v>100</v>
      </c>
      <c r="G48" s="25">
        <v>266841</v>
      </c>
      <c r="H48" s="45">
        <f aca="true" t="shared" si="2" ref="H48:H53">(E48-G48)/G48*100</f>
        <v>-35.9251389404177</v>
      </c>
      <c r="I48" s="29">
        <f aca="true" t="shared" si="3" ref="I48:I53">E48-G48</f>
        <v>-95863</v>
      </c>
    </row>
    <row r="49" spans="1:9" ht="16.5" customHeight="1">
      <c r="A49" s="8" t="s">
        <v>9</v>
      </c>
      <c r="B49" s="19"/>
      <c r="C49" s="52" t="s">
        <v>22</v>
      </c>
      <c r="D49" s="12"/>
      <c r="E49" s="36">
        <v>36076</v>
      </c>
      <c r="F49" s="46">
        <f>ROUND(E49/E48*100,1)</f>
        <v>21.1</v>
      </c>
      <c r="G49" s="37">
        <v>37285</v>
      </c>
      <c r="H49" s="45">
        <f t="shared" si="2"/>
        <v>-3.242590854230924</v>
      </c>
      <c r="I49" s="29">
        <f t="shared" si="3"/>
        <v>-1209</v>
      </c>
    </row>
    <row r="50" spans="1:9" ht="16.5" customHeight="1">
      <c r="A50" s="42"/>
      <c r="B50" s="19"/>
      <c r="C50" s="20" t="s">
        <v>23</v>
      </c>
      <c r="D50" s="35"/>
      <c r="E50" s="48">
        <v>16229</v>
      </c>
      <c r="F50" s="46">
        <f>ROUND(E50/E48*100,1)</f>
        <v>9.5</v>
      </c>
      <c r="G50" s="48">
        <v>19071</v>
      </c>
      <c r="H50" s="45">
        <f t="shared" si="2"/>
        <v>-14.90220754024435</v>
      </c>
      <c r="I50" s="29">
        <f t="shared" si="3"/>
        <v>-2842</v>
      </c>
    </row>
    <row r="51" spans="1:9" ht="16.5" customHeight="1">
      <c r="A51" s="8" t="s">
        <v>6</v>
      </c>
      <c r="B51" s="13"/>
      <c r="C51" s="15" t="s">
        <v>24</v>
      </c>
      <c r="D51" s="14"/>
      <c r="E51" s="39">
        <v>15701</v>
      </c>
      <c r="F51" s="46">
        <f>ROUND(E51/E48*100,1)</f>
        <v>9.2</v>
      </c>
      <c r="G51" s="40">
        <v>17276</v>
      </c>
      <c r="H51" s="45">
        <f t="shared" si="2"/>
        <v>-9.116693679092384</v>
      </c>
      <c r="I51" s="29">
        <f t="shared" si="3"/>
        <v>-1575</v>
      </c>
    </row>
    <row r="52" spans="1:9" ht="16.5" customHeight="1">
      <c r="A52" s="8"/>
      <c r="B52" s="19"/>
      <c r="C52" s="20" t="s">
        <v>21</v>
      </c>
      <c r="D52" s="12"/>
      <c r="E52" s="27">
        <v>15012</v>
      </c>
      <c r="F52" s="46">
        <f>ROUND(E52/E48*100,1)</f>
        <v>8.8</v>
      </c>
      <c r="G52" s="25">
        <v>96396</v>
      </c>
      <c r="H52" s="45">
        <f t="shared" si="2"/>
        <v>-84.42673969874268</v>
      </c>
      <c r="I52" s="29">
        <f t="shared" si="3"/>
        <v>-81384</v>
      </c>
    </row>
    <row r="53" spans="1:9" ht="16.5" customHeight="1" thickBot="1">
      <c r="A53" s="21"/>
      <c r="B53" s="22"/>
      <c r="C53" s="23" t="s">
        <v>13</v>
      </c>
      <c r="D53" s="24"/>
      <c r="E53" s="28">
        <f>E48-(E49+E50+E51+E52)</f>
        <v>87960</v>
      </c>
      <c r="F53" s="50">
        <f>ROUND(E53/E48*100,1)</f>
        <v>51.4</v>
      </c>
      <c r="G53" s="26">
        <f>G48-(G49+G50+G51+G52)</f>
        <v>96813</v>
      </c>
      <c r="H53" s="47">
        <f t="shared" si="2"/>
        <v>-9.144433082333984</v>
      </c>
      <c r="I53" s="30">
        <f t="shared" si="3"/>
        <v>-8853</v>
      </c>
    </row>
  </sheetData>
  <mergeCells count="2">
    <mergeCell ref="C6:G6"/>
    <mergeCell ref="C45:G45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2008-08-21T07:16:00Z</cp:lastPrinted>
  <dcterms:created xsi:type="dcterms:W3CDTF">2000-08-31T00:04:09Z</dcterms:created>
  <dcterms:modified xsi:type="dcterms:W3CDTF">2008-08-21T07:17:15Z</dcterms:modified>
  <cp:category/>
  <cp:version/>
  <cp:contentType/>
  <cp:contentStatus/>
</cp:coreProperties>
</file>