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<sst xmlns="http://schemas.openxmlformats.org/spreadsheetml/2006/main" count="32" uniqueCount="22">
  <si>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</si>
  <si>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</si>
  <si>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</si>
  <si>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</si>
  <si>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</si>
  <si>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</si>
  <si>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</si>
  <si>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</si>
  <si>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</si>
  <si>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</si>
  <si>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</si>
  <si>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</si>
  <si>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１７年</t>
  </si>
  <si>
    <t>１６年</t>
  </si>
  <si>
    <t>合計</t>
  </si>
  <si>
    <t>染料･塗料･合成樹脂･その他化学工業品</t>
  </si>
  <si>
    <t>化学薬品</t>
  </si>
  <si>
    <t>製造食品</t>
  </si>
  <si>
    <t>鉄鋼</t>
  </si>
  <si>
    <t>石材</t>
  </si>
  <si>
    <t>窯業品</t>
  </si>
  <si>
    <t>その他の品種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</si>
</sst>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  <numFmt numFmtId="179" formatCode="#,##0.0_ 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22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27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コンテナ輸出貨物構成比</a:t>
            </a:r>
          </a:p>
        </c:rich>
      </c:tx>
      <c:layout>
        <c:manualLayout>
          <c:xMode val="factor"/>
          <c:yMode val="factor"/>
          <c:x val="-0.0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7625"/>
          <c:w val="0.784"/>
          <c:h val="0.841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ag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Sheet1!$C$12:$C$16</c:f>
              <c:strCache/>
            </c:strRef>
          </c:cat>
          <c:val>
            <c:numRef>
              <c:f>Sheet1!$F$12:$F$16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コンテナ輸入貨物構成比</a:t>
            </a:r>
          </a:p>
        </c:rich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071"/>
          <c:w val="0.851"/>
          <c:h val="0.836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ag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993366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dk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Sheet1!$C$49:$C$53</c:f>
              <c:strCache/>
            </c:strRef>
          </c:cat>
          <c:val>
            <c:numRef>
              <c:f>Sheet1!$F$49:$F$53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5</xdr:col>
      <xdr:colOff>57150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3257550"/>
        <a:ext cx="33909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17</xdr:row>
      <xdr:rowOff>57150</xdr:rowOff>
    </xdr:from>
    <xdr:to>
      <xdr:col>8</xdr:col>
      <xdr:colOff>790575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3381375" y="3209925"/>
        <a:ext cx="31718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76200</xdr:rowOff>
    </xdr:from>
    <xdr:to>
      <xdr:col>8</xdr:col>
      <xdr:colOff>752475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2900" y="76200"/>
          <a:ext cx="61722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外貿コンテナの輸出は290,888トンで、前年と比較すると60,766トン(17.3%)の減少であった。
　主な品種は染料・塗料・合成樹脂・その他化学工業品で、輸出全体の67.1%を占めている。</a:t>
          </a:r>
        </a:p>
      </xdr:txBody>
    </xdr:sp>
    <xdr:clientData/>
  </xdr:twoCellAnchor>
  <xdr:twoCellAnchor>
    <xdr:from>
      <xdr:col>0</xdr:col>
      <xdr:colOff>323850</xdr:colOff>
      <xdr:row>37</xdr:row>
      <xdr:rowOff>9525</xdr:rowOff>
    </xdr:from>
    <xdr:to>
      <xdr:col>8</xdr:col>
      <xdr:colOff>704850</xdr:colOff>
      <xdr:row>42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3850" y="6610350"/>
          <a:ext cx="61436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外貿コンテナの輸入は299,321トンで、前年と比較すると27,535トン(10.1%)の増加であった。
　主な品種は石材で、輸入全体の41.0%を占めている。</a:t>
          </a:r>
        </a:p>
      </xdr:txBody>
    </xdr:sp>
    <xdr:clientData/>
  </xdr:twoCellAnchor>
  <xdr:twoCellAnchor>
    <xdr:from>
      <xdr:col>2</xdr:col>
      <xdr:colOff>752475</xdr:colOff>
      <xdr:row>25</xdr:row>
      <xdr:rowOff>104775</xdr:rowOff>
    </xdr:from>
    <xdr:to>
      <xdr:col>2</xdr:col>
      <xdr:colOff>1647825</xdr:colOff>
      <xdr:row>29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19200" y="4657725"/>
          <a:ext cx="8953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平成17年
総　数
290,888トン</a:t>
          </a:r>
        </a:p>
      </xdr:txBody>
    </xdr:sp>
    <xdr:clientData/>
  </xdr:twoCellAnchor>
  <xdr:twoCellAnchor>
    <xdr:from>
      <xdr:col>6</xdr:col>
      <xdr:colOff>476250</xdr:colOff>
      <xdr:row>25</xdr:row>
      <xdr:rowOff>66675</xdr:rowOff>
    </xdr:from>
    <xdr:to>
      <xdr:col>7</xdr:col>
      <xdr:colOff>590550</xdr:colOff>
      <xdr:row>28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619625" y="4610100"/>
          <a:ext cx="923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平成17年
総　数
299,321トン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workbookViewId="0" topLeftCell="A1">
      <selection activeCell="K19" sqref="K19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30"/>
    </row>
    <row r="7" ht="6.75" customHeight="1"/>
    <row r="8" spans="3:7" ht="18.75" customHeight="1">
      <c r="C8" s="56" t="s">
        <v>10</v>
      </c>
      <c r="D8" s="56"/>
      <c r="E8" s="56"/>
      <c r="F8" s="56"/>
      <c r="G8" s="56"/>
    </row>
    <row r="9" spans="8:9" ht="14.25" thickBot="1">
      <c r="H9" s="32" t="s">
        <v>4</v>
      </c>
      <c r="I9" s="31"/>
    </row>
    <row r="10" spans="1:9" ht="16.5" customHeight="1">
      <c r="A10" s="2"/>
      <c r="B10" s="3"/>
      <c r="C10" s="33" t="s">
        <v>8</v>
      </c>
      <c r="D10" s="4"/>
      <c r="E10" s="5" t="s">
        <v>12</v>
      </c>
      <c r="F10" s="6" t="s">
        <v>0</v>
      </c>
      <c r="G10" s="6" t="s">
        <v>13</v>
      </c>
      <c r="H10" s="6" t="s">
        <v>1</v>
      </c>
      <c r="I10" s="7" t="s">
        <v>2</v>
      </c>
    </row>
    <row r="11" spans="1:9" ht="16.5" customHeight="1">
      <c r="A11" s="8"/>
      <c r="B11" s="9"/>
      <c r="C11" s="10" t="s">
        <v>14</v>
      </c>
      <c r="D11" s="11"/>
      <c r="E11" s="34">
        <v>290888</v>
      </c>
      <c r="F11" s="44">
        <v>100</v>
      </c>
      <c r="G11" s="35">
        <v>351654</v>
      </c>
      <c r="H11" s="44">
        <f aca="true" t="shared" si="0" ref="H11:H16">(E11-G11)/G11*100</f>
        <v>-17.280053689137617</v>
      </c>
      <c r="I11" s="36">
        <f aca="true" t="shared" si="1" ref="I11:I16">E11-G11</f>
        <v>-60766</v>
      </c>
    </row>
    <row r="12" spans="1:9" ht="16.5" customHeight="1">
      <c r="A12" s="39" t="s">
        <v>7</v>
      </c>
      <c r="B12" s="19"/>
      <c r="C12" s="53" t="s">
        <v>15</v>
      </c>
      <c r="D12" s="54"/>
      <c r="E12" s="46">
        <v>195328</v>
      </c>
      <c r="F12" s="47">
        <f>ROUND(E12/E11*100,1)</f>
        <v>67.1</v>
      </c>
      <c r="G12" s="46">
        <v>241552</v>
      </c>
      <c r="H12" s="44">
        <f t="shared" si="0"/>
        <v>-19.136252235543484</v>
      </c>
      <c r="I12" s="36">
        <f t="shared" si="1"/>
        <v>-46224</v>
      </c>
    </row>
    <row r="13" spans="1:9" ht="16.5" customHeight="1">
      <c r="A13" s="8"/>
      <c r="B13" s="13"/>
      <c r="C13" s="15" t="s">
        <v>16</v>
      </c>
      <c r="D13" s="14"/>
      <c r="E13" s="37">
        <v>39892</v>
      </c>
      <c r="F13" s="47">
        <f>ROUND(E13/E11*100,1)</f>
        <v>13.7</v>
      </c>
      <c r="G13" s="38">
        <v>48702</v>
      </c>
      <c r="H13" s="44">
        <f t="shared" si="0"/>
        <v>-18.08960617633773</v>
      </c>
      <c r="I13" s="36">
        <f t="shared" si="1"/>
        <v>-8810</v>
      </c>
    </row>
    <row r="14" spans="1:9" ht="16.5" customHeight="1">
      <c r="A14" s="8" t="s">
        <v>3</v>
      </c>
      <c r="B14" s="16"/>
      <c r="C14" s="17" t="s">
        <v>17</v>
      </c>
      <c r="D14" s="18"/>
      <c r="E14" s="26">
        <v>21765</v>
      </c>
      <c r="F14" s="47">
        <f>ROUND(E14/E11*100,1)</f>
        <v>7.5</v>
      </c>
      <c r="G14" s="24">
        <v>24442</v>
      </c>
      <c r="H14" s="44">
        <f t="shared" si="0"/>
        <v>-10.952458882251861</v>
      </c>
      <c r="I14" s="36">
        <f t="shared" si="1"/>
        <v>-2677</v>
      </c>
    </row>
    <row r="15" spans="1:9" ht="16.5" customHeight="1">
      <c r="A15" s="8"/>
      <c r="B15" s="19"/>
      <c r="C15" s="20" t="s">
        <v>18</v>
      </c>
      <c r="D15" s="12"/>
      <c r="E15" s="26">
        <v>6267</v>
      </c>
      <c r="F15" s="47">
        <f>ROUND(E15/E11*100,1)</f>
        <v>2.2</v>
      </c>
      <c r="G15" s="24">
        <v>7720</v>
      </c>
      <c r="H15" s="44">
        <f t="shared" si="0"/>
        <v>-18.82124352331606</v>
      </c>
      <c r="I15" s="36">
        <f t="shared" si="1"/>
        <v>-1453</v>
      </c>
    </row>
    <row r="16" spans="1:9" ht="16.5" customHeight="1" thickBot="1">
      <c r="A16" s="21"/>
      <c r="B16" s="22"/>
      <c r="C16" s="55" t="s">
        <v>21</v>
      </c>
      <c r="D16" s="23"/>
      <c r="E16" s="27">
        <f>E11-(E12+E13+E14+E15)</f>
        <v>27636</v>
      </c>
      <c r="F16" s="45">
        <f>ROUND(E16/E11*100,1)</f>
        <v>9.5</v>
      </c>
      <c r="G16" s="25">
        <f>G11-(G12+G13+G14+G15)</f>
        <v>29238</v>
      </c>
      <c r="H16" s="45">
        <f t="shared" si="0"/>
        <v>-5.479170941924892</v>
      </c>
      <c r="I16" s="29">
        <f t="shared" si="1"/>
        <v>-1602</v>
      </c>
    </row>
    <row r="17" spans="1:9" ht="11.25" customHeight="1">
      <c r="A17" s="49"/>
      <c r="B17" s="50"/>
      <c r="C17" s="17"/>
      <c r="D17" s="50"/>
      <c r="E17" s="51"/>
      <c r="F17" s="52"/>
      <c r="G17" s="51"/>
      <c r="H17" s="52"/>
      <c r="I17" s="51"/>
    </row>
    <row r="39" spans="7:11" ht="13.5">
      <c r="G39" s="41"/>
      <c r="K39" s="42"/>
    </row>
    <row r="44" ht="8.25" customHeight="1"/>
    <row r="45" spans="3:7" ht="19.5" customHeight="1">
      <c r="C45" s="56" t="s">
        <v>11</v>
      </c>
      <c r="D45" s="56"/>
      <c r="E45" s="56"/>
      <c r="F45" s="56"/>
      <c r="G45" s="56"/>
    </row>
    <row r="46" spans="8:9" ht="14.25" thickBot="1">
      <c r="H46" s="32" t="s">
        <v>4</v>
      </c>
      <c r="I46" s="31"/>
    </row>
    <row r="47" spans="1:9" ht="16.5" customHeight="1">
      <c r="A47" s="2"/>
      <c r="B47" s="3"/>
      <c r="C47" s="33" t="s">
        <v>5</v>
      </c>
      <c r="D47" s="4"/>
      <c r="E47" s="5" t="s">
        <v>12</v>
      </c>
      <c r="F47" s="6" t="s">
        <v>0</v>
      </c>
      <c r="G47" s="6" t="s">
        <v>13</v>
      </c>
      <c r="H47" s="6" t="s">
        <v>1</v>
      </c>
      <c r="I47" s="7" t="s">
        <v>2</v>
      </c>
    </row>
    <row r="48" spans="1:9" ht="16.5" customHeight="1">
      <c r="A48" s="8"/>
      <c r="B48" s="9"/>
      <c r="C48" s="10" t="s">
        <v>14</v>
      </c>
      <c r="D48" s="11"/>
      <c r="E48" s="26">
        <v>299321</v>
      </c>
      <c r="F48" s="43">
        <v>100</v>
      </c>
      <c r="G48" s="24">
        <v>271786</v>
      </c>
      <c r="H48" s="43">
        <f aca="true" t="shared" si="2" ref="H48:H53">(E48-G48)/G48*100</f>
        <v>10.131132582252214</v>
      </c>
      <c r="I48" s="28">
        <f aca="true" t="shared" si="3" ref="I48:I53">E48-G48</f>
        <v>27535</v>
      </c>
    </row>
    <row r="49" spans="1:9" ht="16.5" customHeight="1">
      <c r="A49" s="8" t="s">
        <v>9</v>
      </c>
      <c r="B49" s="19"/>
      <c r="C49" s="20" t="s">
        <v>19</v>
      </c>
      <c r="D49" s="12"/>
      <c r="E49" s="34">
        <v>122713</v>
      </c>
      <c r="F49" s="44">
        <f>ROUND(E49/E48*100,1)</f>
        <v>41</v>
      </c>
      <c r="G49" s="35">
        <v>88855</v>
      </c>
      <c r="H49" s="43">
        <f t="shared" si="2"/>
        <v>38.10477744640144</v>
      </c>
      <c r="I49" s="28">
        <f t="shared" si="3"/>
        <v>33858</v>
      </c>
    </row>
    <row r="50" spans="1:9" ht="16.5" customHeight="1">
      <c r="A50" s="40"/>
      <c r="B50" s="19"/>
      <c r="C50" s="57" t="s">
        <v>15</v>
      </c>
      <c r="D50" s="58"/>
      <c r="E50" s="46">
        <v>56424</v>
      </c>
      <c r="F50" s="44">
        <f>ROUND(E50/E48*100,1)</f>
        <v>18.9</v>
      </c>
      <c r="G50" s="46">
        <v>34557</v>
      </c>
      <c r="H50" s="43">
        <f t="shared" si="2"/>
        <v>63.27806233179963</v>
      </c>
      <c r="I50" s="28">
        <f t="shared" si="3"/>
        <v>21867</v>
      </c>
    </row>
    <row r="51" spans="1:9" ht="16.5" customHeight="1">
      <c r="A51" s="8" t="s">
        <v>6</v>
      </c>
      <c r="B51" s="13"/>
      <c r="C51" s="15" t="s">
        <v>16</v>
      </c>
      <c r="D51" s="14"/>
      <c r="E51" s="37">
        <v>18220</v>
      </c>
      <c r="F51" s="44">
        <f>ROUND(E51/E48*100,1)</f>
        <v>6.1</v>
      </c>
      <c r="G51" s="38">
        <v>24997</v>
      </c>
      <c r="H51" s="43">
        <f t="shared" si="2"/>
        <v>-27.11125335040205</v>
      </c>
      <c r="I51" s="28">
        <f t="shared" si="3"/>
        <v>-6777</v>
      </c>
    </row>
    <row r="52" spans="1:9" ht="16.5" customHeight="1">
      <c r="A52" s="8"/>
      <c r="B52" s="19"/>
      <c r="C52" s="20" t="s">
        <v>20</v>
      </c>
      <c r="D52" s="12"/>
      <c r="E52" s="26">
        <v>14726</v>
      </c>
      <c r="F52" s="44">
        <f>ROUND(E52/E48*100,1)</f>
        <v>4.9</v>
      </c>
      <c r="G52" s="24">
        <v>18554</v>
      </c>
      <c r="H52" s="43">
        <f t="shared" si="2"/>
        <v>-20.63166972081492</v>
      </c>
      <c r="I52" s="28">
        <f t="shared" si="3"/>
        <v>-3828</v>
      </c>
    </row>
    <row r="53" spans="1:9" ht="16.5" customHeight="1" thickBot="1">
      <c r="A53" s="21"/>
      <c r="B53" s="22"/>
      <c r="C53" s="55" t="s">
        <v>21</v>
      </c>
      <c r="D53" s="23"/>
      <c r="E53" s="27">
        <f>E48-(E49+E50+E51+E52)</f>
        <v>87238</v>
      </c>
      <c r="F53" s="48">
        <f>ROUND(E53/E48*100,1)</f>
        <v>29.1</v>
      </c>
      <c r="G53" s="25">
        <f>G48-(G49+G50+G51+G52)</f>
        <v>104823</v>
      </c>
      <c r="H53" s="45">
        <f t="shared" si="2"/>
        <v>-16.77589841924005</v>
      </c>
      <c r="I53" s="29">
        <f t="shared" si="3"/>
        <v>-17585</v>
      </c>
    </row>
  </sheetData>
  <mergeCells count="3">
    <mergeCell ref="C8:G8"/>
    <mergeCell ref="C45:G45"/>
    <mergeCell ref="C50:D5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2006-07-31T02:24:26Z</cp:lastPrinted>
  <dcterms:created xsi:type="dcterms:W3CDTF">2000-08-31T00:04:09Z</dcterms:created>
  <dcterms:modified xsi:type="dcterms:W3CDTF">2006-08-02T05:20:02Z</dcterms:modified>
  <cp:category/>
  <cp:version/>
  <cp:contentType/>
  <cp:contentStatus/>
</cp:coreProperties>
</file>