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<sst xmlns="http://schemas.openxmlformats.org/spreadsheetml/2006/main" count="32" uniqueCount="22">
  <si>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その他　</t>
  </si>
  <si>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</si>
  <si>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</si>
  <si>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</si>
  <si>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</si>
  <si>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</si>
  <si>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</si>
  <si>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</si>
  <si>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</si>
  <si>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</si>
  <si>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</si>
  <si>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</si>
  <si>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</si>
  <si>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１５年</t>
  </si>
  <si>
    <t>１４年</t>
  </si>
  <si>
    <t>合計</t>
  </si>
  <si>
    <t>染料･塗料･合成樹脂･その他化学工業品</t>
  </si>
  <si>
    <t>樹脂類</t>
  </si>
  <si>
    <t>非鉄金属</t>
  </si>
  <si>
    <t>再利用資材</t>
  </si>
  <si>
    <t>化学薬品</t>
  </si>
  <si>
    <t>鋼材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</si>
</sst>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25"/>
      <name val="ＭＳ Ｐゴシック"/>
      <family val="3"/>
    </font>
    <font>
      <sz val="11.75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1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21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0125"/>
          <c:w val="0.8715"/>
          <c:h val="0.898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コンテナ移入貨物構成比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4</xdr:col>
      <xdr:colOff>752475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258127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13</xdr:row>
      <xdr:rowOff>104775</xdr:rowOff>
    </xdr:from>
    <xdr:to>
      <xdr:col>8</xdr:col>
      <xdr:colOff>790575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286125" y="262890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0</xdr:row>
      <xdr:rowOff>19050</xdr:rowOff>
    </xdr:from>
    <xdr:to>
      <xdr:col>8</xdr:col>
      <xdr:colOff>742950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5775" y="19050"/>
          <a:ext cx="60198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 内貿コンテナの移出は、118,162トンで前年に比較し、39,866トン(50.9%)増加した。
　主な品種は、染料・塗料・合成樹脂・その他化学工業品で、全体の76.7%を占めている。</a:t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8</xdr:col>
      <xdr:colOff>762000</xdr:colOff>
      <xdr:row>40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8625" y="6315075"/>
          <a:ext cx="60960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内貿コンテナの移入は、141,886トンで前年に比較し、38,173トン(21.2%)減少した。
　主な品種は、染料・塗料・合成樹脂・その他化学工業品と化学薬品で、全体の57.8%を
占めている。</a:t>
          </a:r>
        </a:p>
      </xdr:txBody>
    </xdr:sp>
    <xdr:clientData/>
  </xdr:twoCellAnchor>
  <xdr:twoCellAnchor>
    <xdr:from>
      <xdr:col>2</xdr:col>
      <xdr:colOff>809625</xdr:colOff>
      <xdr:row>20</xdr:row>
      <xdr:rowOff>66675</xdr:rowOff>
    </xdr:from>
    <xdr:to>
      <xdr:col>2</xdr:col>
      <xdr:colOff>1714500</xdr:colOff>
      <xdr:row>25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76350" y="3800475"/>
          <a:ext cx="9048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平成１５年
　　総　数
　118,162トン</a:t>
          </a:r>
        </a:p>
      </xdr:txBody>
    </xdr:sp>
    <xdr:clientData/>
  </xdr:twoCellAnchor>
  <xdr:twoCellAnchor>
    <xdr:from>
      <xdr:col>6</xdr:col>
      <xdr:colOff>333375</xdr:colOff>
      <xdr:row>20</xdr:row>
      <xdr:rowOff>142875</xdr:rowOff>
    </xdr:from>
    <xdr:to>
      <xdr:col>7</xdr:col>
      <xdr:colOff>619125</xdr:colOff>
      <xdr:row>25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76750" y="3876675"/>
          <a:ext cx="10953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平成１５年
　　　総　数
　　141,886トン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J37" sqref="J37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9" t="s">
        <v>11</v>
      </c>
      <c r="D5" s="49"/>
      <c r="E5" s="49"/>
      <c r="F5" s="49"/>
      <c r="G5" s="49"/>
    </row>
    <row r="6" spans="8:9" ht="14.25" thickBot="1">
      <c r="H6" s="28" t="s">
        <v>4</v>
      </c>
      <c r="I6" s="27"/>
    </row>
    <row r="7" spans="1:9" ht="16.5" customHeight="1">
      <c r="A7" s="2"/>
      <c r="B7" s="3"/>
      <c r="C7" s="29" t="s">
        <v>6</v>
      </c>
      <c r="D7" s="4"/>
      <c r="E7" s="5" t="s">
        <v>13</v>
      </c>
      <c r="F7" s="6" t="s">
        <v>1</v>
      </c>
      <c r="G7" s="6" t="s">
        <v>14</v>
      </c>
      <c r="H7" s="6" t="s">
        <v>2</v>
      </c>
      <c r="I7" s="7" t="s">
        <v>3</v>
      </c>
    </row>
    <row r="8" spans="1:9" ht="16.5" customHeight="1">
      <c r="A8" s="8"/>
      <c r="B8" s="9"/>
      <c r="C8" s="10" t="s">
        <v>15</v>
      </c>
      <c r="D8" s="11"/>
      <c r="E8" s="31">
        <v>118162</v>
      </c>
      <c r="F8" s="40">
        <v>100</v>
      </c>
      <c r="G8" s="32">
        <v>78296</v>
      </c>
      <c r="H8" s="40">
        <f aca="true" t="shared" si="0" ref="H8:H13">(E8-G8)/G8*100</f>
        <v>50.91703279861041</v>
      </c>
      <c r="I8" s="33">
        <f aca="true" t="shared" si="1" ref="I8:I13">E8-G8</f>
        <v>39866</v>
      </c>
    </row>
    <row r="9" spans="1:9" ht="16.5" customHeight="1">
      <c r="A9" s="8" t="s">
        <v>8</v>
      </c>
      <c r="B9" s="9"/>
      <c r="C9" s="47" t="s">
        <v>16</v>
      </c>
      <c r="D9" s="42"/>
      <c r="E9" s="22">
        <v>90623</v>
      </c>
      <c r="F9" s="40">
        <f>ROUND(E9/E8*100,1)</f>
        <v>76.7</v>
      </c>
      <c r="G9" s="32">
        <v>36135</v>
      </c>
      <c r="H9" s="40">
        <f t="shared" si="0"/>
        <v>150.79009270790093</v>
      </c>
      <c r="I9" s="33">
        <f t="shared" si="1"/>
        <v>54488</v>
      </c>
    </row>
    <row r="10" spans="1:9" ht="16.5" customHeight="1">
      <c r="A10" s="36"/>
      <c r="B10" s="16"/>
      <c r="C10" s="17" t="s">
        <v>17</v>
      </c>
      <c r="D10" s="30"/>
      <c r="E10" s="43">
        <v>12457</v>
      </c>
      <c r="F10" s="40">
        <f>ROUND(E10/E8*100,1)</f>
        <v>10.5</v>
      </c>
      <c r="G10" s="43">
        <v>17585</v>
      </c>
      <c r="H10" s="40">
        <f t="shared" si="0"/>
        <v>-29.16121694626102</v>
      </c>
      <c r="I10" s="33">
        <f t="shared" si="1"/>
        <v>-5128</v>
      </c>
    </row>
    <row r="11" spans="1:9" ht="16.5" customHeight="1">
      <c r="A11" s="8" t="s">
        <v>7</v>
      </c>
      <c r="B11" s="13"/>
      <c r="C11" s="15" t="s">
        <v>18</v>
      </c>
      <c r="D11" s="14"/>
      <c r="E11" s="34">
        <v>6586</v>
      </c>
      <c r="F11" s="40">
        <f>ROUND(E11/E8*100,1)</f>
        <v>5.6</v>
      </c>
      <c r="G11" s="35">
        <v>9042</v>
      </c>
      <c r="H11" s="40">
        <f t="shared" si="0"/>
        <v>-27.162132271621324</v>
      </c>
      <c r="I11" s="33">
        <f t="shared" si="1"/>
        <v>-2456</v>
      </c>
    </row>
    <row r="12" spans="1:9" ht="16.5" customHeight="1">
      <c r="A12" s="8"/>
      <c r="B12" s="16"/>
      <c r="C12" s="17" t="s">
        <v>19</v>
      </c>
      <c r="D12" s="12"/>
      <c r="E12" s="23">
        <v>3140</v>
      </c>
      <c r="F12" s="40">
        <f>ROUND(E12/E8*100,1)</f>
        <v>2.7</v>
      </c>
      <c r="G12" s="22">
        <v>6875</v>
      </c>
      <c r="H12" s="40">
        <f t="shared" si="0"/>
        <v>-54.32727272727272</v>
      </c>
      <c r="I12" s="33">
        <f t="shared" si="1"/>
        <v>-3735</v>
      </c>
    </row>
    <row r="13" spans="1:9" ht="16.5" customHeight="1" thickBot="1">
      <c r="A13" s="18"/>
      <c r="B13" s="19"/>
      <c r="C13" s="20" t="s">
        <v>0</v>
      </c>
      <c r="D13" s="21"/>
      <c r="E13" s="24">
        <f>E8-(E9+E10+E11+E12)</f>
        <v>5356</v>
      </c>
      <c r="F13" s="46">
        <f>ROUND(E13/E8*100,1)</f>
        <v>4.5</v>
      </c>
      <c r="G13" s="24">
        <f>G8-(G9+G10+G11+G12)</f>
        <v>8659</v>
      </c>
      <c r="H13" s="41">
        <f t="shared" si="0"/>
        <v>-38.14528236516919</v>
      </c>
      <c r="I13" s="45">
        <f t="shared" si="1"/>
        <v>-3303</v>
      </c>
    </row>
    <row r="36" spans="7:11" ht="13.5">
      <c r="G36" s="37"/>
      <c r="K36" s="38"/>
    </row>
    <row r="43" spans="3:7" ht="14.25">
      <c r="C43" s="49" t="s">
        <v>12</v>
      </c>
      <c r="D43" s="49"/>
      <c r="E43" s="49"/>
      <c r="F43" s="49"/>
      <c r="G43" s="49"/>
    </row>
    <row r="44" spans="8:9" ht="14.25" thickBot="1">
      <c r="H44" s="28" t="s">
        <v>4</v>
      </c>
      <c r="I44" s="27"/>
    </row>
    <row r="45" spans="1:9" ht="16.5" customHeight="1">
      <c r="A45" s="2"/>
      <c r="B45" s="3"/>
      <c r="C45" s="29" t="s">
        <v>5</v>
      </c>
      <c r="D45" s="4"/>
      <c r="E45" s="5" t="s">
        <v>13</v>
      </c>
      <c r="F45" s="6" t="s">
        <v>1</v>
      </c>
      <c r="G45" s="6" t="s">
        <v>14</v>
      </c>
      <c r="H45" s="6" t="s">
        <v>2</v>
      </c>
      <c r="I45" s="7" t="s">
        <v>3</v>
      </c>
    </row>
    <row r="46" spans="1:9" ht="16.5" customHeight="1">
      <c r="A46" s="8"/>
      <c r="B46" s="9"/>
      <c r="C46" s="10" t="s">
        <v>15</v>
      </c>
      <c r="D46" s="11"/>
      <c r="E46" s="23">
        <v>141886</v>
      </c>
      <c r="F46" s="39">
        <v>100</v>
      </c>
      <c r="G46" s="22">
        <v>180059</v>
      </c>
      <c r="H46" s="39">
        <f aca="true" t="shared" si="2" ref="H46:H51">(E46-G46)/G46*100</f>
        <v>-21.2002732437701</v>
      </c>
      <c r="I46" s="25">
        <f aca="true" t="shared" si="3" ref="I46:I51">E46-G46</f>
        <v>-38173</v>
      </c>
    </row>
    <row r="47" spans="1:9" ht="16.5" customHeight="1">
      <c r="A47" s="36" t="s">
        <v>9</v>
      </c>
      <c r="B47" s="16"/>
      <c r="C47" s="48" t="s">
        <v>16</v>
      </c>
      <c r="D47" s="30"/>
      <c r="E47" s="43">
        <v>51020</v>
      </c>
      <c r="F47" s="44">
        <f>ROUND(E47/E46*100,1)</f>
        <v>36</v>
      </c>
      <c r="G47" s="43">
        <v>45363</v>
      </c>
      <c r="H47" s="39">
        <f t="shared" si="2"/>
        <v>12.47051561845557</v>
      </c>
      <c r="I47" s="25">
        <f t="shared" si="3"/>
        <v>5657</v>
      </c>
    </row>
    <row r="48" spans="1:9" ht="16.5" customHeight="1">
      <c r="A48" s="8"/>
      <c r="B48" s="13"/>
      <c r="C48" s="15" t="s">
        <v>20</v>
      </c>
      <c r="D48" s="14"/>
      <c r="E48" s="34">
        <v>30905</v>
      </c>
      <c r="F48" s="44">
        <f>ROUND(E48/E46*100,1)</f>
        <v>21.8</v>
      </c>
      <c r="G48" s="35">
        <v>32622</v>
      </c>
      <c r="H48" s="39">
        <f t="shared" si="2"/>
        <v>-5.263319232419839</v>
      </c>
      <c r="I48" s="25">
        <f t="shared" si="3"/>
        <v>-1717</v>
      </c>
    </row>
    <row r="49" spans="1:9" ht="16.5" customHeight="1">
      <c r="A49" s="8"/>
      <c r="B49" s="13"/>
      <c r="C49" s="15" t="s">
        <v>21</v>
      </c>
      <c r="D49" s="14"/>
      <c r="E49" s="34">
        <v>21109</v>
      </c>
      <c r="F49" s="44">
        <f>ROUND(E49/E46*100,1)</f>
        <v>14.9</v>
      </c>
      <c r="G49" s="35">
        <v>42295</v>
      </c>
      <c r="H49" s="39">
        <f t="shared" si="2"/>
        <v>-50.09102730819246</v>
      </c>
      <c r="I49" s="25">
        <f t="shared" si="3"/>
        <v>-21186</v>
      </c>
    </row>
    <row r="50" spans="1:9" ht="16.5" customHeight="1">
      <c r="A50" s="8" t="s">
        <v>10</v>
      </c>
      <c r="B50" s="16"/>
      <c r="C50" s="17" t="s">
        <v>17</v>
      </c>
      <c r="D50" s="12"/>
      <c r="E50" s="23">
        <v>18597</v>
      </c>
      <c r="F50" s="44">
        <f>ROUND(E50/E46*100,1)</f>
        <v>13.1</v>
      </c>
      <c r="G50" s="22">
        <v>15966</v>
      </c>
      <c r="H50" s="39">
        <f t="shared" si="2"/>
        <v>16.478767380683955</v>
      </c>
      <c r="I50" s="25">
        <f t="shared" si="3"/>
        <v>2631</v>
      </c>
    </row>
    <row r="51" spans="1:9" ht="16.5" customHeight="1" thickBot="1">
      <c r="A51" s="18"/>
      <c r="B51" s="19"/>
      <c r="C51" s="20" t="s">
        <v>0</v>
      </c>
      <c r="D51" s="21"/>
      <c r="E51" s="24">
        <f>E46-(E47+E48+E49+E50)</f>
        <v>20255</v>
      </c>
      <c r="F51" s="46">
        <f>ROUND(E51/E46*100,1)</f>
        <v>14.3</v>
      </c>
      <c r="G51" s="24">
        <f>G46-(G47+G48+G49+G50)</f>
        <v>43813</v>
      </c>
      <c r="H51" s="41">
        <f t="shared" si="2"/>
        <v>-53.76942916485975</v>
      </c>
      <c r="I51" s="45">
        <f t="shared" si="3"/>
        <v>-23558</v>
      </c>
    </row>
  </sheetData>
  <mergeCells count="2">
    <mergeCell ref="C5:G5"/>
    <mergeCell ref="C43:G4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2005-10-19T05:03:51Z</cp:lastPrinted>
  <dcterms:created xsi:type="dcterms:W3CDTF">2000-08-31T00:04:09Z</dcterms:created>
  <dcterms:modified xsi:type="dcterms:W3CDTF">2005-10-19T05:03:55Z</dcterms:modified>
  <cp:category/>
  <cp:version/>
  <cp:contentType/>
  <cp:contentStatus/>
</cp:coreProperties>
</file>