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2540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<sst xmlns="http://schemas.openxmlformats.org/spreadsheetml/2006/main" count="74" uniqueCount="45">
  <si>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（単位：ＴＥＵ）</t>
  </si>
  <si>
    <t>航路名</t>
  </si>
  <si>
    <t>計</t>
  </si>
  <si>
    <t>合計</t>
  </si>
  <si>
    <t>　　　　（単位：トン）</t>
  </si>
  <si>
    <t>順位</t>
  </si>
  <si>
    <t>品　　　種</t>
  </si>
  <si>
    <t>増減率％</t>
  </si>
  <si>
    <t>増減数</t>
  </si>
  <si>
    <t>数　　量</t>
  </si>
  <si>
    <t>構成比％</t>
  </si>
  <si>
    <t>染料・塗料・合成樹脂
・その他化学工業品</t>
  </si>
  <si>
    <t>化学薬品</t>
  </si>
  <si>
    <t>20年</t>
  </si>
  <si>
    <t>21年</t>
  </si>
  <si>
    <t>■内貿航路別実入りコンテナ個数</t>
  </si>
  <si>
    <t>移出</t>
  </si>
  <si>
    <t>移入</t>
  </si>
  <si>
    <t>四日市航路</t>
  </si>
  <si>
    <t>※北海道航路と瀬戸内航路を非表示</t>
  </si>
  <si>
    <t>徳山下松航路</t>
  </si>
  <si>
    <t>その他</t>
  </si>
  <si>
    <t>■移出貨物主要品種別表</t>
  </si>
  <si>
    <t>電気機械</t>
  </si>
  <si>
    <t>石材</t>
  </si>
  <si>
    <t>■移入貨物主要品種別表</t>
  </si>
  <si>
    <t>（単位：トン）</t>
  </si>
  <si>
    <t>その他石油製品</t>
  </si>
  <si>
    <t>19年</t>
  </si>
  <si>
    <t>18年</t>
  </si>
  <si>
    <t>17年</t>
  </si>
  <si>
    <t>21年</t>
  </si>
  <si>
    <t>20年</t>
  </si>
  <si>
    <t>製造食品</t>
  </si>
  <si>
    <t>北海道航路</t>
  </si>
  <si>
    <t>製材</t>
  </si>
  <si>
    <t>輸送用容器</t>
  </si>
  <si>
    <t>平成21年</t>
  </si>
  <si>
    <t>平成20年</t>
  </si>
  <si>
    <t>（21/20年）</t>
  </si>
  <si>
    <t>（21-20年）</t>
  </si>
  <si>
    <t>そ　　　　の　　　　他</t>
  </si>
  <si>
    <t>合　　　　　　　　　計</t>
  </si>
  <si>
    <t>合　　　　　　　　　　計</t>
  </si>
  <si>
    <t>内貿コンテナ個数は35,894個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</si>
</sst>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9.75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2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177" fontId="6" fillId="0" borderId="1" xfId="20" applyNumberFormat="1" applyFont="1" applyFill="1" applyBorder="1" applyAlignment="1">
      <alignment vertical="center"/>
      <protection/>
    </xf>
    <xf numFmtId="176" fontId="6" fillId="0" borderId="1" xfId="20" applyNumberFormat="1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 shrinkToFit="1"/>
      <protection/>
    </xf>
    <xf numFmtId="0" fontId="6" fillId="0" borderId="2" xfId="20" applyFont="1" applyFill="1" applyBorder="1" applyAlignment="1">
      <alignment horizontal="center" vertical="center" shrinkToFit="1"/>
      <protection/>
    </xf>
    <xf numFmtId="0" fontId="0" fillId="0" borderId="3" xfId="20" applyBorder="1" applyAlignment="1">
      <alignment horizontal="distributed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3" fillId="0" borderId="7" xfId="20" applyNumberFormat="1" applyFont="1" applyBorder="1" applyAlignment="1">
      <alignment vertical="center"/>
      <protection/>
    </xf>
    <xf numFmtId="176" fontId="3" fillId="0" borderId="8" xfId="20" applyNumberFormat="1" applyFont="1" applyBorder="1" applyAlignment="1">
      <alignment vertical="center"/>
      <protection/>
    </xf>
    <xf numFmtId="176" fontId="3" fillId="0" borderId="9" xfId="20" applyNumberFormat="1" applyFont="1" applyBorder="1" applyAlignment="1">
      <alignment vertical="center"/>
      <protection/>
    </xf>
    <xf numFmtId="176" fontId="3" fillId="0" borderId="10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11" xfId="20" applyNumberFormat="1" applyFont="1" applyBorder="1" applyAlignment="1">
      <alignment vertical="center"/>
      <protection/>
    </xf>
    <xf numFmtId="176" fontId="3" fillId="0" borderId="12" xfId="20" applyNumberFormat="1" applyFont="1" applyBorder="1" applyAlignment="1">
      <alignment vertical="center"/>
      <protection/>
    </xf>
    <xf numFmtId="176" fontId="3" fillId="0" borderId="13" xfId="20" applyNumberFormat="1" applyFont="1" applyBorder="1" applyAlignment="1">
      <alignment vertical="center"/>
      <protection/>
    </xf>
    <xf numFmtId="176" fontId="3" fillId="0" borderId="14" xfId="20" applyNumberFormat="1" applyFont="1" applyBorder="1" applyAlignment="1">
      <alignment vertical="center"/>
      <protection/>
    </xf>
    <xf numFmtId="176" fontId="3" fillId="0" borderId="15" xfId="20" applyNumberFormat="1" applyFont="1" applyBorder="1" applyAlignment="1">
      <alignment vertical="center"/>
      <protection/>
    </xf>
    <xf numFmtId="176" fontId="3" fillId="0" borderId="16" xfId="20" applyNumberFormat="1" applyFont="1" applyBorder="1" applyAlignment="1">
      <alignment vertical="center"/>
      <protection/>
    </xf>
    <xf numFmtId="176" fontId="3" fillId="0" borderId="7" xfId="20" applyNumberFormat="1" applyFont="1" applyBorder="1" applyAlignment="1">
      <alignment horizontal="right" vertical="center"/>
      <protection/>
    </xf>
    <xf numFmtId="176" fontId="3" fillId="0" borderId="8" xfId="20" applyNumberFormat="1" applyFont="1" applyBorder="1" applyAlignment="1">
      <alignment horizontal="right" vertical="center"/>
      <protection/>
    </xf>
    <xf numFmtId="176" fontId="3" fillId="0" borderId="9" xfId="20" applyNumberFormat="1" applyFont="1" applyBorder="1" applyAlignment="1">
      <alignment horizontal="right" vertical="center"/>
      <protection/>
    </xf>
    <xf numFmtId="176" fontId="3" fillId="0" borderId="1" xfId="20" applyNumberFormat="1" applyFont="1" applyBorder="1" applyAlignment="1">
      <alignment horizontal="right" vertical="center"/>
      <protection/>
    </xf>
    <xf numFmtId="176" fontId="3" fillId="0" borderId="11" xfId="20" applyNumberFormat="1" applyFont="1" applyBorder="1" applyAlignment="1">
      <alignment horizontal="right" vertical="center"/>
      <protection/>
    </xf>
    <xf numFmtId="176" fontId="3" fillId="0" borderId="12" xfId="20" applyNumberFormat="1" applyFont="1" applyBorder="1" applyAlignment="1">
      <alignment horizontal="right" vertical="center"/>
      <protection/>
    </xf>
    <xf numFmtId="176" fontId="3" fillId="0" borderId="14" xfId="20" applyNumberFormat="1" applyFont="1" applyBorder="1" applyAlignment="1">
      <alignment horizontal="right" vertical="center"/>
      <protection/>
    </xf>
    <xf numFmtId="176" fontId="3" fillId="0" borderId="15" xfId="20" applyNumberFormat="1" applyFont="1" applyBorder="1" applyAlignment="1">
      <alignment horizontal="right" vertical="center"/>
      <protection/>
    </xf>
    <xf numFmtId="176" fontId="3" fillId="0" borderId="16" xfId="20" applyNumberFormat="1" applyFont="1" applyBorder="1" applyAlignment="1">
      <alignment horizontal="right" vertical="center"/>
      <protection/>
    </xf>
    <xf numFmtId="176" fontId="3" fillId="0" borderId="17" xfId="20" applyNumberFormat="1" applyFont="1" applyBorder="1" applyAlignment="1">
      <alignment vertical="center"/>
      <protection/>
    </xf>
    <xf numFmtId="0" fontId="0" fillId="0" borderId="0" xfId="20" applyAlignment="1">
      <alignment/>
      <protection/>
    </xf>
    <xf numFmtId="0" fontId="6" fillId="0" borderId="1" xfId="20" applyFont="1" applyFill="1" applyBorder="1" applyAlignment="1" quotePrefix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183" fontId="3" fillId="0" borderId="1" xfId="0" applyNumberFormat="1" applyFont="1" applyBorder="1" applyAlignment="1">
      <alignment vertical="center"/>
    </xf>
    <xf numFmtId="183" fontId="3" fillId="0" borderId="1" xfId="16" applyNumberFormat="1" applyFont="1" applyBorder="1" applyAlignment="1">
      <alignment vertical="center"/>
    </xf>
    <xf numFmtId="176" fontId="3" fillId="0" borderId="18" xfId="20" applyNumberFormat="1" applyFont="1" applyFill="1" applyBorder="1">
      <alignment/>
      <protection/>
    </xf>
    <xf numFmtId="176" fontId="3" fillId="0" borderId="19" xfId="20" applyNumberFormat="1" applyFont="1" applyFill="1" applyBorder="1">
      <alignment/>
      <protection/>
    </xf>
    <xf numFmtId="176" fontId="3" fillId="0" borderId="20" xfId="20" applyNumberFormat="1" applyFont="1" applyFill="1" applyBorder="1">
      <alignment/>
      <protection/>
    </xf>
    <xf numFmtId="184" fontId="3" fillId="0" borderId="21" xfId="16" applyNumberFormat="1" applyFont="1" applyBorder="1" applyAlignment="1">
      <alignment vertical="center"/>
    </xf>
    <xf numFmtId="184" fontId="3" fillId="0" borderId="22" xfId="16" applyNumberFormat="1" applyFont="1" applyBorder="1" applyAlignment="1">
      <alignment vertical="center"/>
    </xf>
    <xf numFmtId="184" fontId="3" fillId="0" borderId="23" xfId="16" applyNumberFormat="1" applyFont="1" applyBorder="1" applyAlignment="1">
      <alignment vertical="center"/>
    </xf>
    <xf numFmtId="184" fontId="3" fillId="0" borderId="24" xfId="16" applyNumberFormat="1" applyFont="1" applyBorder="1" applyAlignment="1">
      <alignment vertical="center"/>
    </xf>
    <xf numFmtId="184" fontId="3" fillId="0" borderId="19" xfId="16" applyNumberFormat="1" applyFont="1" applyBorder="1" applyAlignment="1">
      <alignment vertical="center"/>
    </xf>
    <xf numFmtId="184" fontId="3" fillId="0" borderId="18" xfId="16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183" fontId="6" fillId="0" borderId="1" xfId="0" applyNumberFormat="1" applyFont="1" applyBorder="1" applyAlignment="1">
      <alignment/>
    </xf>
    <xf numFmtId="183" fontId="6" fillId="0" borderId="29" xfId="0" applyNumberFormat="1" applyFont="1" applyBorder="1" applyAlignment="1">
      <alignment vertical="center"/>
    </xf>
    <xf numFmtId="183" fontId="6" fillId="0" borderId="30" xfId="0" applyNumberFormat="1" applyFont="1" applyBorder="1" applyAlignment="1">
      <alignment vertical="center"/>
    </xf>
    <xf numFmtId="184" fontId="6" fillId="0" borderId="31" xfId="16" applyNumberFormat="1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76" fontId="3" fillId="0" borderId="25" xfId="20" applyNumberFormat="1" applyFont="1" applyBorder="1" applyAlignment="1">
      <alignment vertical="center"/>
      <protection/>
    </xf>
    <xf numFmtId="176" fontId="3" fillId="0" borderId="25" xfId="20" applyNumberFormat="1" applyFont="1" applyBorder="1" applyAlignment="1">
      <alignment horizontal="right" vertical="center"/>
      <protection/>
    </xf>
    <xf numFmtId="176" fontId="3" fillId="0" borderId="10" xfId="20" applyNumberFormat="1" applyFont="1" applyBorder="1" applyAlignment="1">
      <alignment horizontal="right" vertical="center"/>
      <protection/>
    </xf>
    <xf numFmtId="176" fontId="3" fillId="0" borderId="13" xfId="20" applyNumberFormat="1" applyFont="1" applyBorder="1" applyAlignment="1">
      <alignment horizontal="right" vertical="center"/>
      <protection/>
    </xf>
    <xf numFmtId="176" fontId="3" fillId="0" borderId="32" xfId="20" applyNumberFormat="1" applyFont="1" applyBorder="1" applyAlignment="1">
      <alignment vertical="center"/>
      <protection/>
    </xf>
    <xf numFmtId="0" fontId="3" fillId="0" borderId="33" xfId="20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34" xfId="20" applyFont="1" applyFill="1" applyBorder="1" applyAlignment="1">
      <alignment horizontal="center" vertical="center" shrinkToFit="1"/>
      <protection/>
    </xf>
    <xf numFmtId="0" fontId="6" fillId="0" borderId="34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/>
      <protection/>
    </xf>
    <xf numFmtId="0" fontId="13" fillId="0" borderId="7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30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/>
      <protection/>
    </xf>
    <xf numFmtId="0" fontId="6" fillId="0" borderId="35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horizontal="center" vertical="center"/>
      <protection/>
    </xf>
    <xf numFmtId="0" fontId="6" fillId="0" borderId="37" xfId="20" applyFont="1" applyFill="1" applyBorder="1" applyAlignment="1">
      <alignment horizontal="center" vertical="center"/>
      <protection/>
    </xf>
    <xf numFmtId="0" fontId="6" fillId="0" borderId="29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 wrapText="1" shrinkToFit="1"/>
      <protection/>
    </xf>
    <xf numFmtId="0" fontId="7" fillId="0" borderId="30" xfId="20" applyFont="1" applyFill="1" applyBorder="1" applyAlignment="1">
      <alignment horizontal="center" vertical="center" wrapText="1" shrinkToFit="1"/>
      <protection/>
    </xf>
    <xf numFmtId="0" fontId="3" fillId="0" borderId="38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9" xfId="20" applyFont="1" applyBorder="1" applyAlignment="1">
      <alignment horizontal="center" vertical="center"/>
      <protection/>
    </xf>
    <xf numFmtId="0" fontId="12" fillId="0" borderId="40" xfId="20" applyFont="1" applyBorder="1" applyAlignment="1">
      <alignment horizontal="distributed" vertical="center"/>
      <protection/>
    </xf>
    <xf numFmtId="0" fontId="12" fillId="0" borderId="41" xfId="20" applyFont="1" applyBorder="1" applyAlignment="1">
      <alignment horizontal="distributed" vertical="center"/>
      <protection/>
    </xf>
    <xf numFmtId="0" fontId="12" fillId="0" borderId="42" xfId="20" applyFont="1" applyBorder="1" applyAlignment="1">
      <alignment horizontal="distributed" vertical="center"/>
      <protection/>
    </xf>
    <xf numFmtId="0" fontId="12" fillId="0" borderId="43" xfId="20" applyFont="1" applyBorder="1" applyAlignment="1">
      <alignment horizontal="distributed" vertical="center"/>
      <protection/>
    </xf>
    <xf numFmtId="0" fontId="12" fillId="0" borderId="0" xfId="20" applyFont="1" applyBorder="1" applyAlignment="1">
      <alignment horizontal="distributed" vertical="center"/>
      <protection/>
    </xf>
    <xf numFmtId="0" fontId="12" fillId="0" borderId="44" xfId="20" applyFont="1" applyBorder="1" applyAlignment="1">
      <alignment horizontal="distributed" vertical="center"/>
      <protection/>
    </xf>
    <xf numFmtId="0" fontId="12" fillId="0" borderId="45" xfId="20" applyFont="1" applyBorder="1" applyAlignment="1">
      <alignment horizontal="distributed" vertical="center"/>
      <protection/>
    </xf>
    <xf numFmtId="0" fontId="12" fillId="0" borderId="46" xfId="20" applyFont="1" applyBorder="1" applyAlignment="1">
      <alignment horizontal="distributed" vertical="center"/>
      <protection/>
    </xf>
    <xf numFmtId="0" fontId="12" fillId="0" borderId="47" xfId="20" applyFont="1" applyBorder="1" applyAlignment="1">
      <alignment horizontal="distributed" vertical="center"/>
      <protection/>
    </xf>
    <xf numFmtId="0" fontId="8" fillId="0" borderId="0" xfId="0" applyFont="1" applyAlignment="1">
      <alignment horizontal="center" wrapText="1"/>
    </xf>
    <xf numFmtId="0" fontId="6" fillId="0" borderId="1" xfId="20" applyFont="1" applyFill="1" applyBorder="1" applyAlignment="1">
      <alignment horizontal="center" vertical="center"/>
      <protection/>
    </xf>
    <xf numFmtId="0" fontId="11" fillId="0" borderId="36" xfId="20" applyFont="1" applyFill="1" applyBorder="1" applyAlignment="1">
      <alignment horizontal="center" vertical="center"/>
      <protection/>
    </xf>
    <xf numFmtId="0" fontId="11" fillId="0" borderId="37" xfId="20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2" fillId="0" borderId="40" xfId="20" applyFont="1" applyBorder="1" applyAlignment="1">
      <alignment horizontal="distributed" vertical="center" shrinkToFit="1"/>
      <protection/>
    </xf>
    <xf numFmtId="0" fontId="12" fillId="0" borderId="41" xfId="20" applyFont="1" applyBorder="1" applyAlignment="1">
      <alignment horizontal="distributed" vertical="center" shrinkToFit="1"/>
      <protection/>
    </xf>
    <xf numFmtId="0" fontId="12" fillId="0" borderId="42" xfId="20" applyFont="1" applyBorder="1" applyAlignment="1">
      <alignment horizontal="distributed" vertical="center" shrinkToFit="1"/>
      <protection/>
    </xf>
    <xf numFmtId="0" fontId="12" fillId="0" borderId="43" xfId="20" applyFont="1" applyBorder="1" applyAlignment="1">
      <alignment horizontal="distributed" vertical="center" shrinkToFit="1"/>
      <protection/>
    </xf>
    <xf numFmtId="0" fontId="12" fillId="0" borderId="0" xfId="20" applyFont="1" applyBorder="1" applyAlignment="1">
      <alignment horizontal="distributed" vertical="center" shrinkToFit="1"/>
      <protection/>
    </xf>
    <xf numFmtId="0" fontId="12" fillId="0" borderId="44" xfId="20" applyFont="1" applyBorder="1" applyAlignment="1">
      <alignment horizontal="distributed" vertical="center" shrinkToFit="1"/>
      <protection/>
    </xf>
    <xf numFmtId="0" fontId="12" fillId="0" borderId="45" xfId="20" applyFont="1" applyBorder="1" applyAlignment="1">
      <alignment horizontal="distributed" vertical="center" shrinkToFit="1"/>
      <protection/>
    </xf>
    <xf numFmtId="0" fontId="12" fillId="0" borderId="46" xfId="20" applyFont="1" applyBorder="1" applyAlignment="1">
      <alignment horizontal="distributed" vertical="center" shrinkToFit="1"/>
      <protection/>
    </xf>
    <xf numFmtId="0" fontId="12" fillId="0" borderId="47" xfId="20" applyFont="1" applyBorder="1" applyAlignment="1">
      <alignment horizontal="distributed" vertical="center" shrinkToFit="1"/>
      <protection/>
    </xf>
    <xf numFmtId="0" fontId="11" fillId="0" borderId="30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 shrinkToFit="1"/>
      <protection/>
    </xf>
    <xf numFmtId="0" fontId="3" fillId="0" borderId="30" xfId="20" applyFont="1" applyFill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内貿コンテナの推移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6425"/>
          <c:w val="0.9035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Sheet1!$E$17</c:f>
              <c:strCache>
                <c:ptCount val="1"/>
                <c:pt idx="0">
                  <c:v>移出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Sheet1!$F$4:$J$4</c:f>
              <c:strCache/>
            </c:strRef>
          </c:cat>
          <c:val>
            <c:numRef>
              <c:f>Sheet1!$F$17:$J$17</c:f>
              <c:numCache/>
            </c:numRef>
          </c:val>
          <c:smooth val="0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移入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Sheet1!$F$4:$J$4</c:f>
              <c:strCache/>
            </c:strRef>
          </c:cat>
          <c:val>
            <c:numRef>
              <c:f>Sheet1!$F$18:$J$18</c:f>
              <c:numCache/>
            </c:numRef>
          </c:val>
          <c:smooth val="0"/>
        </c:ser>
        <c:ser>
          <c:idx val="2"/>
          <c:order val="2"/>
          <c:tx>
            <c:strRef>
              <c:f>Sheet1!$E$19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Sheet1!$F$4:$J$4</c:f>
              <c:strCache/>
            </c:strRef>
          </c:cat>
          <c:val>
            <c:numRef>
              <c:f>Sheet1!$F$19:$J$19</c:f>
              <c:numCache/>
            </c:numRef>
          </c:val>
          <c:smooth val="0"/>
        </c:ser>
        <c:marker val="1"/>
        <c:axId val="744957"/>
        <c:axId val="51402034"/>
      </c:lineChart>
      <c:catAx>
        <c:axId val="744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02034"/>
        <c:crosses val="autoZero"/>
        <c:auto val="1"/>
        <c:lblOffset val="100"/>
        <c:noMultiLvlLbl val="0"/>
      </c:catAx>
      <c:valAx>
        <c:axId val="51402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TEU</a:t>
                </a:r>
              </a:p>
            </c:rich>
          </c:tx>
          <c:layout>
            <c:manualLayout>
              <c:xMode val="factor"/>
              <c:yMode val="factor"/>
              <c:x val="0.01675"/>
              <c:y val="0.17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4495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2705"/>
          <c:y val="0.13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95250</xdr:rowOff>
    </xdr:from>
    <xdr:to>
      <xdr:col>7</xdr:col>
      <xdr:colOff>114300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0025" y="3381375"/>
        <a:ext cx="4133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123825</xdr:colOff>
      <xdr:row>18</xdr:row>
      <xdr:rowOff>190500</xdr:rowOff>
    </xdr:from>
    <xdr:to>
      <xdr:col>9</xdr:col>
      <xdr:colOff>723900</xdr:colOff>
      <xdr:row>31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267075"/>
          <a:ext cx="26765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H2" sqref="H2"/>
    </sheetView>
  </sheetViews>
  <sheetFormatPr defaultColWidth="9.00390625" defaultRowHeight="15" customHeight="1"/>
  <cols>
    <col min="1" max="1" width="2.75390625" style="0" customWidth="1"/>
    <col min="2" max="2" width="3.625" style="0" customWidth="1"/>
    <col min="3" max="3" width="3.50390625" style="0" customWidth="1"/>
    <col min="4" max="4" width="9.625" style="0" customWidth="1"/>
    <col min="5" max="5" width="8.625" style="0" customWidth="1"/>
    <col min="6" max="10" width="13.625" style="0" customWidth="1"/>
    <col min="11" max="11" width="4.50390625" style="0" customWidth="1"/>
    <col min="12" max="12" width="0.12890625" style="0" hidden="1" customWidth="1"/>
    <col min="13" max="13" width="1.12109375" style="0" hidden="1" customWidth="1"/>
    <col min="14" max="14" width="17.875" style="0" customWidth="1"/>
  </cols>
  <sheetData>
    <row r="1" spans="1:11" ht="24" customHeight="1">
      <c r="A1" s="1"/>
      <c r="B1" s="2" t="s">
        <v>44</v>
      </c>
      <c r="C1" s="38"/>
      <c r="D1" s="38"/>
      <c r="E1" s="38"/>
      <c r="F1" s="38"/>
      <c r="G1" s="38"/>
      <c r="H1" s="1"/>
      <c r="I1" s="1"/>
      <c r="J1" s="1"/>
      <c r="K1" s="1"/>
    </row>
    <row r="2" spans="1:11" ht="5.25" customHeight="1">
      <c r="A2" s="1"/>
      <c r="K2" s="1"/>
    </row>
    <row r="3" spans="1:11" ht="15" customHeight="1" thickBot="1">
      <c r="A3" s="1"/>
      <c r="B3" s="5" t="s">
        <v>15</v>
      </c>
      <c r="C3" s="3"/>
      <c r="D3" s="3"/>
      <c r="E3" s="3"/>
      <c r="F3" s="3"/>
      <c r="G3" s="3"/>
      <c r="H3" s="1"/>
      <c r="I3" s="1"/>
      <c r="J3" s="4" t="s">
        <v>0</v>
      </c>
      <c r="K3" s="1"/>
    </row>
    <row r="4" spans="2:15" ht="16.5" customHeight="1" thickBot="1">
      <c r="B4" s="100" t="s">
        <v>1</v>
      </c>
      <c r="C4" s="101"/>
      <c r="D4" s="102"/>
      <c r="E4" s="12"/>
      <c r="F4" s="13" t="s">
        <v>30</v>
      </c>
      <c r="G4" s="14" t="s">
        <v>29</v>
      </c>
      <c r="H4" s="81" t="s">
        <v>28</v>
      </c>
      <c r="I4" s="15" t="s">
        <v>13</v>
      </c>
      <c r="J4" s="16" t="s">
        <v>14</v>
      </c>
      <c r="N4" s="112" t="s">
        <v>19</v>
      </c>
      <c r="O4" s="70"/>
    </row>
    <row r="5" spans="2:15" ht="18" customHeight="1" hidden="1" thickBot="1">
      <c r="B5" s="117" t="s">
        <v>34</v>
      </c>
      <c r="C5" s="118"/>
      <c r="D5" s="119"/>
      <c r="E5" s="52" t="s">
        <v>16</v>
      </c>
      <c r="F5" s="53"/>
      <c r="G5" s="54"/>
      <c r="H5" s="55"/>
      <c r="I5" s="56"/>
      <c r="J5" s="57"/>
      <c r="N5" s="112"/>
      <c r="O5" s="70"/>
    </row>
    <row r="6" spans="2:14" ht="18" customHeight="1" hidden="1" thickBot="1">
      <c r="B6" s="120"/>
      <c r="C6" s="121"/>
      <c r="D6" s="122"/>
      <c r="E6" s="58" t="s">
        <v>17</v>
      </c>
      <c r="F6" s="59"/>
      <c r="G6" s="60"/>
      <c r="H6" s="61"/>
      <c r="I6" s="62"/>
      <c r="J6" s="63"/>
      <c r="N6" s="112"/>
    </row>
    <row r="7" spans="1:14" ht="18" customHeight="1" hidden="1" thickBot="1">
      <c r="A7" s="1"/>
      <c r="B7" s="123"/>
      <c r="C7" s="124"/>
      <c r="D7" s="125"/>
      <c r="E7" s="64" t="s">
        <v>2</v>
      </c>
      <c r="F7" s="65">
        <v>0</v>
      </c>
      <c r="G7" s="66">
        <f>SUM(G5:G6)</f>
        <v>0</v>
      </c>
      <c r="H7" s="67">
        <f>SUM(H5:H6)</f>
        <v>0</v>
      </c>
      <c r="I7" s="68">
        <f>SUM(I5:I6)</f>
        <v>0</v>
      </c>
      <c r="J7" s="69">
        <f>SUM(J5:J6)</f>
        <v>0</v>
      </c>
      <c r="N7" s="112"/>
    </row>
    <row r="8" spans="1:14" ht="16.5" customHeight="1">
      <c r="A8" s="1"/>
      <c r="B8" s="103" t="s">
        <v>18</v>
      </c>
      <c r="C8" s="104"/>
      <c r="D8" s="105"/>
      <c r="E8" s="86" t="s">
        <v>16</v>
      </c>
      <c r="F8" s="17">
        <v>2742</v>
      </c>
      <c r="G8" s="18">
        <v>2311</v>
      </c>
      <c r="H8" s="76">
        <v>1526</v>
      </c>
      <c r="I8" s="19">
        <v>1043</v>
      </c>
      <c r="J8" s="46">
        <v>588</v>
      </c>
      <c r="N8" s="112"/>
    </row>
    <row r="9" spans="1:10" ht="16.5" customHeight="1">
      <c r="A9" s="1"/>
      <c r="B9" s="106"/>
      <c r="C9" s="107"/>
      <c r="D9" s="108"/>
      <c r="E9" s="87" t="s">
        <v>17</v>
      </c>
      <c r="F9" s="21">
        <v>3035</v>
      </c>
      <c r="G9" s="22">
        <v>3401</v>
      </c>
      <c r="H9" s="20">
        <v>3706</v>
      </c>
      <c r="I9" s="23">
        <v>3781</v>
      </c>
      <c r="J9" s="47">
        <v>3456</v>
      </c>
    </row>
    <row r="10" spans="1:10" ht="16.5" customHeight="1" thickBot="1">
      <c r="A10" s="1"/>
      <c r="B10" s="109"/>
      <c r="C10" s="110"/>
      <c r="D10" s="111"/>
      <c r="E10" s="88" t="s">
        <v>2</v>
      </c>
      <c r="F10" s="25">
        <v>5777</v>
      </c>
      <c r="G10" s="26">
        <v>5712</v>
      </c>
      <c r="H10" s="24">
        <v>5232</v>
      </c>
      <c r="I10" s="27">
        <v>4824</v>
      </c>
      <c r="J10" s="48">
        <v>4044</v>
      </c>
    </row>
    <row r="11" spans="1:10" ht="16.5" customHeight="1">
      <c r="A11" s="1"/>
      <c r="B11" s="126" t="s">
        <v>20</v>
      </c>
      <c r="C11" s="127"/>
      <c r="D11" s="128"/>
      <c r="E11" s="86" t="s">
        <v>16</v>
      </c>
      <c r="F11" s="17">
        <v>2304</v>
      </c>
      <c r="G11" s="18">
        <v>2220</v>
      </c>
      <c r="H11" s="76">
        <v>2346</v>
      </c>
      <c r="I11" s="19">
        <v>3029</v>
      </c>
      <c r="J11" s="49">
        <v>3251</v>
      </c>
    </row>
    <row r="12" spans="1:10" ht="16.5" customHeight="1">
      <c r="A12" s="1"/>
      <c r="B12" s="129"/>
      <c r="C12" s="130"/>
      <c r="D12" s="131"/>
      <c r="E12" s="87" t="s">
        <v>17</v>
      </c>
      <c r="F12" s="21">
        <v>5688</v>
      </c>
      <c r="G12" s="22">
        <v>5938</v>
      </c>
      <c r="H12" s="20">
        <v>5676</v>
      </c>
      <c r="I12" s="23">
        <v>5570</v>
      </c>
      <c r="J12" s="50">
        <v>5165</v>
      </c>
    </row>
    <row r="13" spans="1:10" ht="16.5" customHeight="1" thickBot="1">
      <c r="A13" s="1"/>
      <c r="B13" s="132"/>
      <c r="C13" s="133"/>
      <c r="D13" s="134"/>
      <c r="E13" s="88" t="s">
        <v>2</v>
      </c>
      <c r="F13" s="25">
        <v>7992</v>
      </c>
      <c r="G13" s="26">
        <v>8158</v>
      </c>
      <c r="H13" s="24">
        <v>8022</v>
      </c>
      <c r="I13" s="27">
        <v>8599</v>
      </c>
      <c r="J13" s="51">
        <v>8416</v>
      </c>
    </row>
    <row r="14" spans="1:10" ht="16.5" customHeight="1">
      <c r="A14" s="1"/>
      <c r="B14" s="103" t="s">
        <v>21</v>
      </c>
      <c r="C14" s="104"/>
      <c r="D14" s="105"/>
      <c r="E14" s="86" t="s">
        <v>16</v>
      </c>
      <c r="F14" s="28">
        <v>3999</v>
      </c>
      <c r="G14" s="29">
        <v>3619</v>
      </c>
      <c r="H14" s="77">
        <v>12318</v>
      </c>
      <c r="I14" s="30">
        <v>15264</v>
      </c>
      <c r="J14" s="49">
        <v>15452</v>
      </c>
    </row>
    <row r="15" spans="1:10" ht="16.5" customHeight="1">
      <c r="A15" s="1"/>
      <c r="B15" s="106"/>
      <c r="C15" s="107"/>
      <c r="D15" s="108"/>
      <c r="E15" s="87" t="s">
        <v>17</v>
      </c>
      <c r="F15" s="31">
        <v>1134</v>
      </c>
      <c r="G15" s="32">
        <v>1002</v>
      </c>
      <c r="H15" s="78">
        <v>8916</v>
      </c>
      <c r="I15" s="33">
        <v>10232</v>
      </c>
      <c r="J15" s="50">
        <v>7982</v>
      </c>
    </row>
    <row r="16" spans="1:10" ht="16.5" customHeight="1" thickBot="1">
      <c r="A16" s="1"/>
      <c r="B16" s="109"/>
      <c r="C16" s="110"/>
      <c r="D16" s="111"/>
      <c r="E16" s="88" t="s">
        <v>2</v>
      </c>
      <c r="F16" s="34">
        <v>5133</v>
      </c>
      <c r="G16" s="35">
        <v>4621</v>
      </c>
      <c r="H16" s="79">
        <v>21234</v>
      </c>
      <c r="I16" s="36">
        <v>25496</v>
      </c>
      <c r="J16" s="51">
        <v>23434</v>
      </c>
    </row>
    <row r="17" spans="1:10" ht="16.5" customHeight="1">
      <c r="A17" s="1"/>
      <c r="B17" s="103" t="s">
        <v>3</v>
      </c>
      <c r="C17" s="104"/>
      <c r="D17" s="105"/>
      <c r="E17" s="86" t="s">
        <v>16</v>
      </c>
      <c r="F17" s="37">
        <v>9045</v>
      </c>
      <c r="G17" s="37">
        <v>8150</v>
      </c>
      <c r="H17" s="37">
        <v>16190</v>
      </c>
      <c r="I17" s="80">
        <v>19336</v>
      </c>
      <c r="J17" s="45">
        <f>SUM(J8,J11,J14)</f>
        <v>19291</v>
      </c>
    </row>
    <row r="18" spans="1:10" ht="16.5" customHeight="1">
      <c r="A18" s="1"/>
      <c r="B18" s="106"/>
      <c r="C18" s="107"/>
      <c r="D18" s="108"/>
      <c r="E18" s="87" t="s">
        <v>17</v>
      </c>
      <c r="F18" s="20">
        <v>9857</v>
      </c>
      <c r="G18" s="20">
        <v>10341</v>
      </c>
      <c r="H18" s="20">
        <v>18298</v>
      </c>
      <c r="I18" s="23">
        <v>19583</v>
      </c>
      <c r="J18" s="44">
        <f>SUM(J9,J12,J15)</f>
        <v>16603</v>
      </c>
    </row>
    <row r="19" spans="1:10" ht="16.5" customHeight="1" thickBot="1">
      <c r="A19" s="1"/>
      <c r="B19" s="109"/>
      <c r="C19" s="110"/>
      <c r="D19" s="111"/>
      <c r="E19" s="88" t="s">
        <v>2</v>
      </c>
      <c r="F19" s="25">
        <v>18902</v>
      </c>
      <c r="G19" s="26">
        <v>18491</v>
      </c>
      <c r="H19" s="24">
        <v>34488</v>
      </c>
      <c r="I19" s="27">
        <v>38919</v>
      </c>
      <c r="J19" s="43">
        <f>SUM(J10,J13,J16)</f>
        <v>35894</v>
      </c>
    </row>
    <row r="20" spans="1:10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ht="15" customHeight="1">
      <c r="A29" s="1"/>
    </row>
    <row r="30" ht="15" customHeight="1">
      <c r="A30" s="1"/>
    </row>
    <row r="31" ht="15" customHeight="1">
      <c r="A31" s="1"/>
    </row>
    <row r="32" spans="1:10" ht="21.75" customHeight="1">
      <c r="A32" s="1"/>
      <c r="B32" s="5" t="s">
        <v>22</v>
      </c>
      <c r="C32" s="1"/>
      <c r="D32" s="5"/>
      <c r="E32" s="6"/>
      <c r="F32" s="6"/>
      <c r="G32" s="5"/>
      <c r="H32" s="5"/>
      <c r="I32" s="5"/>
      <c r="J32" s="7" t="s">
        <v>4</v>
      </c>
    </row>
    <row r="33" spans="1:10" ht="15.75" customHeight="1">
      <c r="A33" s="1"/>
      <c r="B33" s="113" t="s">
        <v>5</v>
      </c>
      <c r="C33" s="113"/>
      <c r="D33" s="94" t="s">
        <v>6</v>
      </c>
      <c r="E33" s="114"/>
      <c r="F33" s="92" t="s">
        <v>37</v>
      </c>
      <c r="G33" s="135"/>
      <c r="H33" s="82" t="s">
        <v>38</v>
      </c>
      <c r="I33" s="83" t="s">
        <v>7</v>
      </c>
      <c r="J33" s="84" t="s">
        <v>8</v>
      </c>
    </row>
    <row r="34" spans="1:10" ht="15.75" customHeight="1">
      <c r="A34" s="1"/>
      <c r="B34" s="10" t="s">
        <v>31</v>
      </c>
      <c r="C34" s="10" t="s">
        <v>13</v>
      </c>
      <c r="D34" s="115"/>
      <c r="E34" s="116"/>
      <c r="F34" s="85" t="s">
        <v>9</v>
      </c>
      <c r="G34" s="40" t="s">
        <v>10</v>
      </c>
      <c r="H34" s="82" t="s">
        <v>9</v>
      </c>
      <c r="I34" s="11" t="s">
        <v>39</v>
      </c>
      <c r="J34" s="11" t="s">
        <v>40</v>
      </c>
    </row>
    <row r="35" spans="1:10" ht="22.5" customHeight="1">
      <c r="A35" s="1"/>
      <c r="B35" s="39">
        <v>1</v>
      </c>
      <c r="C35" s="39">
        <v>1</v>
      </c>
      <c r="D35" s="98" t="s">
        <v>11</v>
      </c>
      <c r="E35" s="99"/>
      <c r="F35" s="41">
        <v>223663</v>
      </c>
      <c r="G35" s="8">
        <f>F35/F$41*100</f>
        <v>86.7125953724955</v>
      </c>
      <c r="H35" s="9">
        <v>200099</v>
      </c>
      <c r="I35" s="8">
        <f>(F35/H35-1)*100</f>
        <v>11.776170795456252</v>
      </c>
      <c r="J35" s="9">
        <f>F35-H35</f>
        <v>23564</v>
      </c>
    </row>
    <row r="36" spans="1:10" ht="15.75" customHeight="1">
      <c r="A36" s="1"/>
      <c r="B36" s="39">
        <v>2</v>
      </c>
      <c r="C36" s="39">
        <v>2</v>
      </c>
      <c r="D36" s="136" t="s">
        <v>12</v>
      </c>
      <c r="E36" s="137"/>
      <c r="F36" s="42">
        <v>14130</v>
      </c>
      <c r="G36" s="8">
        <f aca="true" t="shared" si="0" ref="G36:G41">F36/F$41*100</f>
        <v>5.4781030953414795</v>
      </c>
      <c r="H36" s="9">
        <v>24853</v>
      </c>
      <c r="I36" s="8">
        <f aca="true" t="shared" si="1" ref="I36:I41">(F36/H36-1)*100</f>
        <v>-43.14569669657586</v>
      </c>
      <c r="J36" s="9">
        <f aca="true" t="shared" si="2" ref="J36:J41">F36-H36</f>
        <v>-10723</v>
      </c>
    </row>
    <row r="37" spans="1:10" ht="15.75" customHeight="1">
      <c r="A37" s="1"/>
      <c r="B37" s="39">
        <v>3</v>
      </c>
      <c r="C37" s="40">
        <v>4</v>
      </c>
      <c r="D37" s="89" t="s">
        <v>36</v>
      </c>
      <c r="E37" s="91"/>
      <c r="F37" s="42">
        <v>5832</v>
      </c>
      <c r="G37" s="8">
        <f t="shared" si="0"/>
        <v>2.26102599094349</v>
      </c>
      <c r="H37" s="9">
        <v>3113</v>
      </c>
      <c r="I37" s="8">
        <f t="shared" si="1"/>
        <v>87.34339865081915</v>
      </c>
      <c r="J37" s="9">
        <f t="shared" si="2"/>
        <v>2719</v>
      </c>
    </row>
    <row r="38" spans="1:10" ht="15.75" customHeight="1">
      <c r="A38" s="1"/>
      <c r="B38" s="39">
        <v>4</v>
      </c>
      <c r="C38" s="40">
        <v>3</v>
      </c>
      <c r="D38" s="89" t="s">
        <v>23</v>
      </c>
      <c r="E38" s="91"/>
      <c r="F38" s="42">
        <v>2237</v>
      </c>
      <c r="G38" s="8">
        <f t="shared" si="0"/>
        <v>0.8672694001612804</v>
      </c>
      <c r="H38" s="9">
        <v>5022</v>
      </c>
      <c r="I38" s="8">
        <f t="shared" si="1"/>
        <v>-55.45599362803664</v>
      </c>
      <c r="J38" s="9">
        <f t="shared" si="2"/>
        <v>-2785</v>
      </c>
    </row>
    <row r="39" spans="1:10" ht="15.75" customHeight="1">
      <c r="A39" s="1"/>
      <c r="B39" s="39">
        <v>5</v>
      </c>
      <c r="C39" s="40">
        <v>8</v>
      </c>
      <c r="D39" s="89" t="s">
        <v>33</v>
      </c>
      <c r="E39" s="91"/>
      <c r="F39" s="42">
        <v>2017</v>
      </c>
      <c r="G39" s="8">
        <f t="shared" si="0"/>
        <v>0.7819769245084051</v>
      </c>
      <c r="H39" s="9">
        <v>1149</v>
      </c>
      <c r="I39" s="8">
        <f t="shared" si="1"/>
        <v>75.54395126196694</v>
      </c>
      <c r="J39" s="9">
        <f t="shared" si="2"/>
        <v>868</v>
      </c>
    </row>
    <row r="40" spans="1:10" ht="15.75" customHeight="1">
      <c r="A40" s="1"/>
      <c r="B40" s="89" t="s">
        <v>41</v>
      </c>
      <c r="C40" s="90"/>
      <c r="D40" s="90"/>
      <c r="E40" s="91"/>
      <c r="F40" s="41">
        <v>10057</v>
      </c>
      <c r="G40" s="8">
        <f t="shared" si="0"/>
        <v>3.8990292165498417</v>
      </c>
      <c r="H40" s="9">
        <v>9984</v>
      </c>
      <c r="I40" s="8">
        <f t="shared" si="1"/>
        <v>0.7311698717948678</v>
      </c>
      <c r="J40" s="9">
        <f t="shared" si="2"/>
        <v>73</v>
      </c>
    </row>
    <row r="41" spans="1:10" ht="15.75" customHeight="1">
      <c r="A41" s="1"/>
      <c r="B41" s="89" t="s">
        <v>42</v>
      </c>
      <c r="C41" s="90"/>
      <c r="D41" s="90"/>
      <c r="E41" s="91"/>
      <c r="F41" s="41">
        <v>257936</v>
      </c>
      <c r="G41" s="8">
        <f t="shared" si="0"/>
        <v>100</v>
      </c>
      <c r="H41" s="9">
        <v>244220</v>
      </c>
      <c r="I41" s="8">
        <f t="shared" si="1"/>
        <v>5.616247645565475</v>
      </c>
      <c r="J41" s="9">
        <f t="shared" si="2"/>
        <v>13716</v>
      </c>
    </row>
    <row r="42" spans="1:10" ht="6" customHeight="1">
      <c r="A42" s="1"/>
      <c r="B42" s="1"/>
      <c r="C42" s="1"/>
      <c r="D42" s="1"/>
      <c r="E42" s="1"/>
      <c r="G42" s="1"/>
      <c r="I42" s="1"/>
      <c r="J42" s="1"/>
    </row>
    <row r="43" spans="1:10" ht="21.75" customHeight="1">
      <c r="A43" s="1"/>
      <c r="B43" s="5" t="s">
        <v>25</v>
      </c>
      <c r="C43" s="5"/>
      <c r="D43" s="6"/>
      <c r="E43" s="5"/>
      <c r="F43" s="5"/>
      <c r="G43" s="5"/>
      <c r="H43" s="1"/>
      <c r="I43" s="1"/>
      <c r="J43" s="7" t="s">
        <v>26</v>
      </c>
    </row>
    <row r="44" spans="1:10" ht="15.75" customHeight="1">
      <c r="A44" s="1"/>
      <c r="B44" s="92" t="s">
        <v>5</v>
      </c>
      <c r="C44" s="93"/>
      <c r="D44" s="94" t="s">
        <v>6</v>
      </c>
      <c r="E44" s="95"/>
      <c r="F44" s="92" t="s">
        <v>37</v>
      </c>
      <c r="G44" s="93"/>
      <c r="H44" s="82" t="s">
        <v>38</v>
      </c>
      <c r="I44" s="83" t="s">
        <v>7</v>
      </c>
      <c r="J44" s="84" t="s">
        <v>8</v>
      </c>
    </row>
    <row r="45" spans="1:10" ht="15.75" customHeight="1">
      <c r="A45" s="1"/>
      <c r="B45" s="10" t="s">
        <v>31</v>
      </c>
      <c r="C45" s="10" t="s">
        <v>32</v>
      </c>
      <c r="D45" s="96"/>
      <c r="E45" s="97"/>
      <c r="F45" s="85" t="s">
        <v>9</v>
      </c>
      <c r="G45" s="40" t="s">
        <v>10</v>
      </c>
      <c r="H45" s="82" t="s">
        <v>9</v>
      </c>
      <c r="I45" s="11" t="s">
        <v>39</v>
      </c>
      <c r="J45" s="11" t="s">
        <v>40</v>
      </c>
    </row>
    <row r="46" spans="1:10" ht="22.5" customHeight="1">
      <c r="A46" s="1"/>
      <c r="B46" s="39">
        <v>1</v>
      </c>
      <c r="C46" s="39">
        <v>1</v>
      </c>
      <c r="D46" s="98" t="s">
        <v>11</v>
      </c>
      <c r="E46" s="99"/>
      <c r="F46" s="71">
        <v>102881</v>
      </c>
      <c r="G46" s="8">
        <f>F46/F$52*100</f>
        <v>50.516056172051464</v>
      </c>
      <c r="H46" s="9">
        <v>118051</v>
      </c>
      <c r="I46" s="8">
        <f>(F46/H46-1)*100</f>
        <v>-12.850378226359794</v>
      </c>
      <c r="J46" s="9">
        <f>F46-H46</f>
        <v>-15170</v>
      </c>
    </row>
    <row r="47" spans="1:10" ht="15.75" customHeight="1">
      <c r="A47" s="1"/>
      <c r="B47" s="39">
        <v>2</v>
      </c>
      <c r="C47" s="40">
        <v>2</v>
      </c>
      <c r="D47" s="89" t="s">
        <v>24</v>
      </c>
      <c r="E47" s="91"/>
      <c r="F47" s="72">
        <v>41998</v>
      </c>
      <c r="G47" s="8">
        <f aca="true" t="shared" si="3" ref="G47:G52">F47/F$52*100</f>
        <v>20.621624275753707</v>
      </c>
      <c r="H47" s="9">
        <v>62016</v>
      </c>
      <c r="I47" s="8">
        <f aca="true" t="shared" si="4" ref="I47:I52">(F47/H47-1)*100</f>
        <v>-32.27876676986584</v>
      </c>
      <c r="J47" s="9">
        <f aca="true" t="shared" si="5" ref="J47:J52">F47-H47</f>
        <v>-20018</v>
      </c>
    </row>
    <row r="48" spans="1:10" ht="15.75" customHeight="1">
      <c r="A48" s="1"/>
      <c r="B48" s="39">
        <v>3</v>
      </c>
      <c r="C48" s="39">
        <v>3</v>
      </c>
      <c r="D48" s="89" t="s">
        <v>12</v>
      </c>
      <c r="E48" s="91"/>
      <c r="F48" s="72">
        <v>27740</v>
      </c>
      <c r="G48" s="8">
        <f t="shared" si="3"/>
        <v>13.620740449769222</v>
      </c>
      <c r="H48" s="9">
        <v>33136</v>
      </c>
      <c r="I48" s="8">
        <f t="shared" si="4"/>
        <v>-16.284403669724767</v>
      </c>
      <c r="J48" s="9">
        <f t="shared" si="5"/>
        <v>-5396</v>
      </c>
    </row>
    <row r="49" spans="1:10" ht="15.75" customHeight="1">
      <c r="A49" s="1"/>
      <c r="B49" s="39">
        <v>4</v>
      </c>
      <c r="C49" s="39">
        <v>4</v>
      </c>
      <c r="D49" s="89" t="s">
        <v>27</v>
      </c>
      <c r="E49" s="91"/>
      <c r="F49" s="73">
        <v>7190</v>
      </c>
      <c r="G49" s="8">
        <f t="shared" si="3"/>
        <v>3.5303937935775314</v>
      </c>
      <c r="H49" s="9">
        <v>8382</v>
      </c>
      <c r="I49" s="8">
        <f t="shared" si="4"/>
        <v>-14.22094965402052</v>
      </c>
      <c r="J49" s="9">
        <f t="shared" si="5"/>
        <v>-1192</v>
      </c>
    </row>
    <row r="50" spans="1:10" ht="15.75" customHeight="1">
      <c r="A50" s="1"/>
      <c r="B50" s="39">
        <v>5</v>
      </c>
      <c r="C50" s="39">
        <v>5</v>
      </c>
      <c r="D50" s="89" t="s">
        <v>35</v>
      </c>
      <c r="E50" s="91"/>
      <c r="F50" s="74">
        <v>5577</v>
      </c>
      <c r="G50" s="8">
        <f t="shared" si="3"/>
        <v>2.7383875085927527</v>
      </c>
      <c r="H50" s="9">
        <v>6557</v>
      </c>
      <c r="I50" s="8">
        <f t="shared" si="4"/>
        <v>-14.945859386914751</v>
      </c>
      <c r="J50" s="9">
        <f t="shared" si="5"/>
        <v>-980</v>
      </c>
    </row>
    <row r="51" spans="1:10" ht="15.75" customHeight="1">
      <c r="A51" s="1"/>
      <c r="B51" s="89" t="s">
        <v>41</v>
      </c>
      <c r="C51" s="90"/>
      <c r="D51" s="90"/>
      <c r="E51" s="91"/>
      <c r="F51" s="75">
        <v>18274</v>
      </c>
      <c r="G51" s="8">
        <f t="shared" si="3"/>
        <v>8.972797800255329</v>
      </c>
      <c r="H51" s="9">
        <v>24392</v>
      </c>
      <c r="I51" s="8">
        <f t="shared" si="4"/>
        <v>-25.081994096425053</v>
      </c>
      <c r="J51" s="9">
        <f t="shared" si="5"/>
        <v>-6118</v>
      </c>
    </row>
    <row r="52" spans="1:10" ht="15.75" customHeight="1">
      <c r="A52" s="1"/>
      <c r="B52" s="89" t="s">
        <v>43</v>
      </c>
      <c r="C52" s="90"/>
      <c r="D52" s="90"/>
      <c r="E52" s="91"/>
      <c r="F52" s="75">
        <v>203660</v>
      </c>
      <c r="G52" s="8">
        <f t="shared" si="3"/>
        <v>100</v>
      </c>
      <c r="H52" s="9">
        <v>252534</v>
      </c>
      <c r="I52" s="8">
        <f t="shared" si="4"/>
        <v>-19.3534335970602</v>
      </c>
      <c r="J52" s="9">
        <f t="shared" si="5"/>
        <v>-48874</v>
      </c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  <row r="58" ht="15" customHeight="1">
      <c r="A58" s="1"/>
    </row>
    <row r="59" ht="15" customHeight="1">
      <c r="A59" s="1"/>
    </row>
    <row r="60" ht="15" customHeight="1">
      <c r="A60" s="1"/>
    </row>
  </sheetData>
  <mergeCells count="27">
    <mergeCell ref="D39:E39"/>
    <mergeCell ref="B51:E51"/>
    <mergeCell ref="D35:E35"/>
    <mergeCell ref="D48:E48"/>
    <mergeCell ref="D49:E49"/>
    <mergeCell ref="D47:E47"/>
    <mergeCell ref="D36:E36"/>
    <mergeCell ref="D37:E37"/>
    <mergeCell ref="D38:E38"/>
    <mergeCell ref="B4:D4"/>
    <mergeCell ref="B17:D19"/>
    <mergeCell ref="N4:N8"/>
    <mergeCell ref="B33:C33"/>
    <mergeCell ref="D33:E34"/>
    <mergeCell ref="B5:D7"/>
    <mergeCell ref="B8:D10"/>
    <mergeCell ref="B11:D13"/>
    <mergeCell ref="B14:D16"/>
    <mergeCell ref="F33:G33"/>
    <mergeCell ref="B52:E52"/>
    <mergeCell ref="B40:E40"/>
    <mergeCell ref="B41:E41"/>
    <mergeCell ref="F44:G44"/>
    <mergeCell ref="D44:E45"/>
    <mergeCell ref="B44:C44"/>
    <mergeCell ref="D46:E46"/>
    <mergeCell ref="D50:E50"/>
  </mergeCells>
  <printOptions/>
  <pageMargins left="0.46" right="0.19" top="0.91" bottom="0.21" header="0.2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2010-10-08T04:50:33Z</cp:lastPrinted>
  <dcterms:created xsi:type="dcterms:W3CDTF">2010-05-06T05:13:28Z</dcterms:created>
  <dcterms:modified xsi:type="dcterms:W3CDTF">2010-10-08T04:59:03Z</dcterms:modified>
  <cp:category/>
  <cp:version/>
  <cp:contentType/>
  <cp:contentStatus/>
</cp:coreProperties>
</file>