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4\13050_高齢者福祉課$\02_室班フォルダ\法人支援班\600 補助金関連\602 ICT導入支援事業\R5\02 交付申請\申請書類一式\"/>
    </mc:Choice>
  </mc:AlternateContent>
  <xr:revisionPtr revIDLastSave="0" documentId="13_ncr:1_{73346D5C-16B1-4DD4-B1AA-9BAF39A5EE2F}" xr6:coauthVersionLast="47" xr6:coauthVersionMax="47" xr10:uidLastSave="{00000000-0000-0000-0000-000000000000}"/>
  <bookViews>
    <workbookView xWindow="-108" yWindow="-108" windowWidth="23256" windowHeight="12456" xr2:uid="{00000000-000D-0000-FFFF-FFFF00000000}"/>
  </bookViews>
  <sheets>
    <sheet name="別紙1" sheetId="2" r:id="rId1"/>
    <sheet name="記入例" sheetId="4" r:id="rId2"/>
    <sheet name="入力規制" sheetId="3" r:id="rId3"/>
  </sheets>
  <externalReferences>
    <externalReference r:id="rId4"/>
  </externalReferences>
  <definedNames>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1">記入例!$A$1:$H$23</definedName>
    <definedName name="_xlnm.Print_Area" localSheetId="0">別紙1!$A$1:$H$23</definedName>
    <definedName name="記載例" localSheetId="1" hidden="1">#REF!</definedName>
    <definedName name="記載例"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 l="1"/>
  <c r="C10" i="2"/>
  <c r="D10" i="2" s="1"/>
  <c r="F10" i="2" s="1"/>
  <c r="H10" i="2" l="1"/>
  <c r="E10" i="4" l="1"/>
  <c r="C10" i="4"/>
  <c r="D10" i="4" s="1"/>
  <c r="F10" i="4" l="1"/>
  <c r="H10" i="4" s="1"/>
</calcChain>
</file>

<file path=xl/sharedStrings.xml><?xml version="1.0" encoding="utf-8"?>
<sst xmlns="http://schemas.openxmlformats.org/spreadsheetml/2006/main" count="71" uniqueCount="42">
  <si>
    <t>※導入する機器等は、ソフトウェアやハードウェアの製品名や台数、その他ネットワーク機器等の名称を記入すること。</t>
    <rPh sb="1" eb="3">
      <t>ドウニュウ</t>
    </rPh>
    <rPh sb="5" eb="7">
      <t>キキ</t>
    </rPh>
    <rPh sb="7" eb="8">
      <t>トウ</t>
    </rPh>
    <rPh sb="24" eb="27">
      <t>セイヒンメイ</t>
    </rPh>
    <rPh sb="28" eb="30">
      <t>ダイスウ</t>
    </rPh>
    <rPh sb="33" eb="34">
      <t>タ</t>
    </rPh>
    <rPh sb="40" eb="42">
      <t>キキ</t>
    </rPh>
    <rPh sb="42" eb="43">
      <t>トウ</t>
    </rPh>
    <phoneticPr fontId="3"/>
  </si>
  <si>
    <t>その他ネットワーク機器等</t>
    <rPh sb="2" eb="3">
      <t>ホカ</t>
    </rPh>
    <rPh sb="9" eb="11">
      <t>キキ</t>
    </rPh>
    <rPh sb="11" eb="12">
      <t>トウ</t>
    </rPh>
    <phoneticPr fontId="3"/>
  </si>
  <si>
    <t>ハードウエア（製品名と台数）</t>
    <rPh sb="7" eb="10">
      <t>セイヒンメイ</t>
    </rPh>
    <rPh sb="11" eb="13">
      <t>ダイスウ</t>
    </rPh>
    <phoneticPr fontId="3"/>
  </si>
  <si>
    <t>ソフトウエア（製品名と台数）</t>
    <rPh sb="7" eb="10">
      <t>セイヒンメイ</t>
    </rPh>
    <rPh sb="11" eb="13">
      <t>ダイスウ</t>
    </rPh>
    <phoneticPr fontId="3"/>
  </si>
  <si>
    <t>F</t>
    <phoneticPr fontId="5"/>
  </si>
  <si>
    <t>E</t>
    <phoneticPr fontId="5"/>
  </si>
  <si>
    <t>Ａ</t>
    <phoneticPr fontId="5"/>
  </si>
  <si>
    <t>基準額</t>
    <rPh sb="0" eb="3">
      <t>キジュンガク</t>
    </rPh>
    <phoneticPr fontId="5"/>
  </si>
  <si>
    <t>導入する機器等</t>
    <rPh sb="0" eb="2">
      <t>ドウニュウ</t>
    </rPh>
    <rPh sb="4" eb="6">
      <t>キキ</t>
    </rPh>
    <rPh sb="6" eb="7">
      <t>トウ</t>
    </rPh>
    <phoneticPr fontId="5"/>
  </si>
  <si>
    <t>（単位：円）</t>
    <rPh sb="1" eb="3">
      <t>タンイ</t>
    </rPh>
    <rPh sb="4" eb="5">
      <t>エン</t>
    </rPh>
    <phoneticPr fontId="5"/>
  </si>
  <si>
    <t>職員1人～10人</t>
    <rPh sb="0" eb="2">
      <t>ショクイン</t>
    </rPh>
    <rPh sb="3" eb="4">
      <t>ニン</t>
    </rPh>
    <rPh sb="7" eb="8">
      <t>ニン</t>
    </rPh>
    <phoneticPr fontId="6"/>
  </si>
  <si>
    <t>職員数（区分）</t>
    <rPh sb="0" eb="3">
      <t>ショクインスウ</t>
    </rPh>
    <rPh sb="4" eb="6">
      <t>クブン</t>
    </rPh>
    <phoneticPr fontId="5"/>
  </si>
  <si>
    <t>事業所名</t>
    <rPh sb="0" eb="3">
      <t>ジギョウショ</t>
    </rPh>
    <rPh sb="3" eb="4">
      <t>メイ</t>
    </rPh>
    <phoneticPr fontId="5"/>
  </si>
  <si>
    <t>法人名</t>
    <rPh sb="0" eb="2">
      <t>ホウジン</t>
    </rPh>
    <rPh sb="2" eb="3">
      <t>メイ</t>
    </rPh>
    <phoneticPr fontId="5"/>
  </si>
  <si>
    <t>別紙１</t>
    <rPh sb="0" eb="2">
      <t>ベッシ</t>
    </rPh>
    <phoneticPr fontId="3"/>
  </si>
  <si>
    <r>
      <t>補助対象経費
内訳</t>
    </r>
    <r>
      <rPr>
        <u/>
        <sz val="11"/>
        <rFont val="MS UI Gothic"/>
        <family val="3"/>
        <charset val="128"/>
      </rPr>
      <t>（税抜き）</t>
    </r>
    <rPh sb="0" eb="2">
      <t>ホジョ</t>
    </rPh>
    <rPh sb="2" eb="4">
      <t>タイショウ</t>
    </rPh>
    <rPh sb="4" eb="6">
      <t>ケイヒ</t>
    </rPh>
    <rPh sb="7" eb="9">
      <t>ウチワケ</t>
    </rPh>
    <rPh sb="10" eb="11">
      <t>ゼイ</t>
    </rPh>
    <rPh sb="11" eb="12">
      <t>ヌ</t>
    </rPh>
    <phoneticPr fontId="3"/>
  </si>
  <si>
    <r>
      <t xml:space="preserve">補助対象経費合計
</t>
    </r>
    <r>
      <rPr>
        <u/>
        <sz val="11"/>
        <rFont val="MS UI Gothic"/>
        <family val="3"/>
        <charset val="128"/>
      </rPr>
      <t>（税抜き）</t>
    </r>
    <rPh sb="0" eb="2">
      <t>ホジョ</t>
    </rPh>
    <rPh sb="2" eb="4">
      <t>タイショウ</t>
    </rPh>
    <rPh sb="4" eb="6">
      <t>ケイヒ</t>
    </rPh>
    <rPh sb="6" eb="8">
      <t>ゴウケイ</t>
    </rPh>
    <rPh sb="10" eb="11">
      <t>ゼイ</t>
    </rPh>
    <rPh sb="11" eb="12">
      <t>ヌ</t>
    </rPh>
    <phoneticPr fontId="5"/>
  </si>
  <si>
    <t>交付割合
（％）</t>
    <rPh sb="0" eb="2">
      <t>コウフ</t>
    </rPh>
    <rPh sb="2" eb="4">
      <t>ワリアイ</t>
    </rPh>
    <phoneticPr fontId="5"/>
  </si>
  <si>
    <t>C</t>
    <phoneticPr fontId="5"/>
  </si>
  <si>
    <t>B</t>
    <phoneticPr fontId="3"/>
  </si>
  <si>
    <t>D</t>
    <phoneticPr fontId="5"/>
  </si>
  <si>
    <t>職員数</t>
    <rPh sb="0" eb="3">
      <t>ショクインスウ</t>
    </rPh>
    <phoneticPr fontId="6"/>
  </si>
  <si>
    <t>補助上限額</t>
    <rPh sb="0" eb="2">
      <t>ホジョ</t>
    </rPh>
    <rPh sb="2" eb="5">
      <t>ジョウゲンガク</t>
    </rPh>
    <phoneticPr fontId="6"/>
  </si>
  <si>
    <t>職員11人～20人</t>
    <rPh sb="0" eb="2">
      <t>ショクイン</t>
    </rPh>
    <rPh sb="4" eb="5">
      <t>ニン</t>
    </rPh>
    <rPh sb="8" eb="9">
      <t>ニン</t>
    </rPh>
    <phoneticPr fontId="6"/>
  </si>
  <si>
    <t>職員21人～30人</t>
    <rPh sb="0" eb="2">
      <t>ショクイン</t>
    </rPh>
    <rPh sb="4" eb="5">
      <t>ニン</t>
    </rPh>
    <rPh sb="8" eb="9">
      <t>ニン</t>
    </rPh>
    <phoneticPr fontId="6"/>
  </si>
  <si>
    <t>職員31人～</t>
    <rPh sb="0" eb="2">
      <t>ショクイン</t>
    </rPh>
    <rPh sb="4" eb="5">
      <t>ニン</t>
    </rPh>
    <phoneticPr fontId="6"/>
  </si>
  <si>
    <t>（注）職員数欄は、申請時点における常勤換算方法により算出された人数を記載すること。なお、居宅を訪問してサービスを提供する職員（訪問介護員、居宅介護</t>
    <phoneticPr fontId="3"/>
  </si>
  <si>
    <t>※B欄は補助率×1/2に千円未満を切り捨てた金額である。</t>
    <rPh sb="2" eb="3">
      <t>ラン</t>
    </rPh>
    <rPh sb="4" eb="7">
      <t>ホジョリツ</t>
    </rPh>
    <rPh sb="12" eb="14">
      <t>センエン</t>
    </rPh>
    <rPh sb="14" eb="16">
      <t>ミマン</t>
    </rPh>
    <rPh sb="17" eb="18">
      <t>キ</t>
    </rPh>
    <rPh sb="19" eb="20">
      <t>ス</t>
    </rPh>
    <rPh sb="22" eb="24">
      <t>キンガク</t>
    </rPh>
    <phoneticPr fontId="3"/>
  </si>
  <si>
    <t>※C欄は、要綱の補助金交付額に定める職員数に応じた基準額であることを確認すること。（1人～10人 100万円、11人～20人 160万円、21人～30人 200万円、</t>
    <rPh sb="2" eb="3">
      <t>ラン</t>
    </rPh>
    <rPh sb="5" eb="7">
      <t>ヨウコウ</t>
    </rPh>
    <rPh sb="8" eb="11">
      <t>ホジョキン</t>
    </rPh>
    <rPh sb="11" eb="13">
      <t>コウフ</t>
    </rPh>
    <rPh sb="13" eb="14">
      <t>ガク</t>
    </rPh>
    <rPh sb="15" eb="16">
      <t>サダ</t>
    </rPh>
    <rPh sb="18" eb="20">
      <t>ショクイン</t>
    </rPh>
    <rPh sb="20" eb="21">
      <t>スウ</t>
    </rPh>
    <rPh sb="22" eb="23">
      <t>オウ</t>
    </rPh>
    <rPh sb="25" eb="27">
      <t>キジュン</t>
    </rPh>
    <rPh sb="27" eb="28">
      <t>ガク</t>
    </rPh>
    <rPh sb="34" eb="36">
      <t>カクニン</t>
    </rPh>
    <rPh sb="43" eb="44">
      <t>ニン</t>
    </rPh>
    <rPh sb="47" eb="48">
      <t>ニン</t>
    </rPh>
    <rPh sb="52" eb="54">
      <t>マンエン</t>
    </rPh>
    <rPh sb="57" eb="58">
      <t>ニン</t>
    </rPh>
    <rPh sb="61" eb="62">
      <t>ニン</t>
    </rPh>
    <rPh sb="66" eb="68">
      <t>マンエン</t>
    </rPh>
    <rPh sb="71" eb="72">
      <t>ニン</t>
    </rPh>
    <rPh sb="75" eb="76">
      <t>ニン</t>
    </rPh>
    <rPh sb="80" eb="82">
      <t>マンエン</t>
    </rPh>
    <phoneticPr fontId="3"/>
  </si>
  <si>
    <t>31人～ 260万円）。</t>
    <phoneticPr fontId="3"/>
  </si>
  <si>
    <t>補助基本額
D=C×1/2
（千円未満切り捨て）</t>
    <rPh sb="0" eb="2">
      <t>ホジョ</t>
    </rPh>
    <rPh sb="2" eb="4">
      <t>キホン</t>
    </rPh>
    <rPh sb="4" eb="5">
      <t>ガク</t>
    </rPh>
    <phoneticPr fontId="5"/>
  </si>
  <si>
    <r>
      <t xml:space="preserve">補助所要額
</t>
    </r>
    <r>
      <rPr>
        <sz val="10"/>
        <rFont val="MS UI Gothic"/>
        <family val="3"/>
        <charset val="128"/>
      </rPr>
      <t>BとCを比べて少ない方の額</t>
    </r>
    <rPh sb="0" eb="2">
      <t>ホジョ</t>
    </rPh>
    <rPh sb="2" eb="4">
      <t>ショヨウ</t>
    </rPh>
    <rPh sb="4" eb="5">
      <t>ガク</t>
    </rPh>
    <phoneticPr fontId="5"/>
  </si>
  <si>
    <t>※D欄はBとCを比較して少ない方の額である。</t>
    <rPh sb="2" eb="3">
      <t>ラン</t>
    </rPh>
    <rPh sb="8" eb="10">
      <t>ヒカク</t>
    </rPh>
    <phoneticPr fontId="3"/>
  </si>
  <si>
    <t>交付申請額
F=D×E
（千円未満切り上げ）</t>
    <rPh sb="0" eb="2">
      <t>コウフ</t>
    </rPh>
    <rPh sb="2" eb="4">
      <t>シンセイ</t>
    </rPh>
    <rPh sb="4" eb="5">
      <t>ガク</t>
    </rPh>
    <rPh sb="13" eb="15">
      <t>センエン</t>
    </rPh>
    <rPh sb="15" eb="17">
      <t>ミマン</t>
    </rPh>
    <rPh sb="17" eb="18">
      <t>キ</t>
    </rPh>
    <rPh sb="19" eb="20">
      <t>ア</t>
    </rPh>
    <phoneticPr fontId="5"/>
  </si>
  <si>
    <t>　　　支援専門員等）及び管理者や生活相談員の職員については、実人数（常勤・非常勤は問わない）としても可。</t>
    <phoneticPr fontId="3"/>
  </si>
  <si>
    <t>補助基本額
Ｂ=Ａ×1/2
（千円未満切り捨て）</t>
    <rPh sb="0" eb="2">
      <t>ホジョ</t>
    </rPh>
    <rPh sb="2" eb="4">
      <t>キホン</t>
    </rPh>
    <rPh sb="4" eb="5">
      <t>ガク</t>
    </rPh>
    <phoneticPr fontId="5"/>
  </si>
  <si>
    <t>※B欄はＡ欄×1/2に千円未満を切り捨てた金額である。</t>
    <rPh sb="2" eb="3">
      <t>ラン</t>
    </rPh>
    <rPh sb="5" eb="6">
      <t>ラン</t>
    </rPh>
    <rPh sb="11" eb="13">
      <t>センエン</t>
    </rPh>
    <rPh sb="13" eb="15">
      <t>ミマン</t>
    </rPh>
    <rPh sb="16" eb="17">
      <t>キ</t>
    </rPh>
    <rPh sb="18" eb="19">
      <t>ス</t>
    </rPh>
    <rPh sb="21" eb="23">
      <t>キンガク</t>
    </rPh>
    <phoneticPr fontId="3"/>
  </si>
  <si>
    <r>
      <t xml:space="preserve">補助対象経費
内訳
</t>
    </r>
    <r>
      <rPr>
        <u/>
        <sz val="11"/>
        <rFont val="MS UI Gothic"/>
        <family val="3"/>
        <charset val="128"/>
      </rPr>
      <t>（税抜き）</t>
    </r>
    <rPh sb="0" eb="2">
      <t>ホジョ</t>
    </rPh>
    <rPh sb="2" eb="4">
      <t>タイショウ</t>
    </rPh>
    <rPh sb="4" eb="6">
      <t>ケイヒ</t>
    </rPh>
    <rPh sb="7" eb="9">
      <t>ウチワケ</t>
    </rPh>
    <rPh sb="11" eb="12">
      <t>ゼイ</t>
    </rPh>
    <rPh sb="12" eb="13">
      <t>ヌ</t>
    </rPh>
    <phoneticPr fontId="3"/>
  </si>
  <si>
    <t>介護ソフトほのぼのNEXT 1台</t>
    <rPh sb="0" eb="2">
      <t>カイゴ</t>
    </rPh>
    <rPh sb="15" eb="16">
      <t>ダイ</t>
    </rPh>
    <phoneticPr fontId="3"/>
  </si>
  <si>
    <t>iPad4台</t>
    <rPh sb="5" eb="6">
      <t>ダイ</t>
    </rPh>
    <phoneticPr fontId="3"/>
  </si>
  <si>
    <t>Wifiルーター（製品名）</t>
    <rPh sb="9" eb="12">
      <t>セイヒンメイ</t>
    </rPh>
    <phoneticPr fontId="3"/>
  </si>
  <si>
    <t>令和５年度千葉県介護サービス事業所ＩＣＴ導入支援事業補助金　所要額調書</t>
    <rPh sb="0" eb="2">
      <t>レイワ</t>
    </rPh>
    <rPh sb="3" eb="5">
      <t>ネンド</t>
    </rPh>
    <rPh sb="5" eb="8">
      <t>チバケン</t>
    </rPh>
    <rPh sb="8" eb="10">
      <t>カイゴ</t>
    </rPh>
    <rPh sb="14" eb="16">
      <t>ジギョウ</t>
    </rPh>
    <rPh sb="16" eb="17">
      <t>ショ</t>
    </rPh>
    <rPh sb="20" eb="22">
      <t>ドウニュウ</t>
    </rPh>
    <rPh sb="22" eb="24">
      <t>シエン</t>
    </rPh>
    <rPh sb="24" eb="26">
      <t>ジギョウ</t>
    </rPh>
    <rPh sb="26" eb="29">
      <t>ホジョキン</t>
    </rPh>
    <rPh sb="30" eb="32">
      <t>ショヨウ</t>
    </rPh>
    <rPh sb="32" eb="33">
      <t>ガク</t>
    </rPh>
    <rPh sb="33" eb="35">
      <t>チョウショ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</si>
</sst>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
      <name val="MS UI Gothic"/>
      <family val="3"/>
      <charset val="128"/>
    </font>
    <font>
      <sz val="11"/>
      <name val="MS UI Gothic"/>
      <family val="3"/>
      <charset val="128"/>
    </font>
    <font>
      <sz val="6"/>
      <name val="游ゴシック"/>
      <family val="2"/>
      <charset val="128"/>
      <scheme val="minor"/>
    </font>
    <font>
      <sz val="9"/>
      <name val="MS UI Gothic"/>
      <family val="3"/>
      <charset val="128"/>
    </font>
    <font>
      <sz val="6"/>
      <name val="MS UI Gothic"/>
      <family val="3"/>
      <charset val="128"/>
    </font>
    <font>
      <sz val="6"/>
      <name val="ＭＳ Ｐゴシック"/>
      <family val="3"/>
      <charset val="128"/>
    </font>
    <font>
      <sz val="12"/>
      <color theme="1"/>
      <name val="ＭＳ 明朝"/>
      <family val="1"/>
      <charset val="128"/>
    </font>
    <font>
      <sz val="11"/>
      <name val="ＭＳ Ｐゴシック"/>
      <family val="3"/>
      <charset val="128"/>
    </font>
    <font>
      <u/>
      <sz val="11"/>
      <name val="MS UI Gothic"/>
      <family val="3"/>
      <charset val="128"/>
    </font>
    <font>
      <sz val="11"/>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38" fontId="10" fillId="0" borderId="0" applyFont="0" applyFill="0" applyBorder="0" applyAlignment="0" applyProtection="0">
      <alignment vertical="center"/>
    </xf>
  </cellStyleXfs>
  <cellXfs count="62">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left" vertical="center" wrapText="1"/>
    </xf>
    <xf numFmtId="0" fontId="1" fillId="0" borderId="0" xfId="1" applyAlignment="1">
      <alignment vertical="center" wrapText="1"/>
    </xf>
    <xf numFmtId="0" fontId="1" fillId="0" borderId="1" xfId="1" applyBorder="1" applyAlignment="1">
      <alignment vertical="center" wrapText="1"/>
    </xf>
    <xf numFmtId="0" fontId="2" fillId="0" borderId="3" xfId="1" applyFont="1" applyBorder="1" applyAlignment="1">
      <alignment horizontal="left" vertical="center" wrapText="1"/>
    </xf>
    <xf numFmtId="0" fontId="2" fillId="0" borderId="5" xfId="1" applyFont="1" applyBorder="1" applyAlignment="1">
      <alignment horizontal="left" vertical="center" wrapText="1"/>
    </xf>
    <xf numFmtId="0" fontId="2" fillId="0" borderId="3" xfId="1" applyFont="1" applyBorder="1">
      <alignment vertical="center"/>
    </xf>
    <xf numFmtId="0" fontId="4" fillId="0" borderId="0" xfId="1" applyFont="1">
      <alignment vertical="center"/>
    </xf>
    <xf numFmtId="0" fontId="2" fillId="0" borderId="2" xfId="1" applyFont="1" applyBorder="1" applyAlignment="1">
      <alignment horizontal="right" vertical="center"/>
    </xf>
    <xf numFmtId="0" fontId="2" fillId="0" borderId="5" xfId="1" applyFont="1" applyBorder="1" applyAlignment="1">
      <alignment horizontal="center" vertical="center" wrapText="1"/>
    </xf>
    <xf numFmtId="0" fontId="1" fillId="0" borderId="0" xfId="1" applyAlignment="1">
      <alignment horizontal="right" vertical="center"/>
    </xf>
    <xf numFmtId="0" fontId="2" fillId="0" borderId="0" xfId="0" applyFont="1">
      <alignment vertical="center"/>
    </xf>
    <xf numFmtId="0" fontId="7" fillId="0" borderId="0" xfId="0" applyFont="1">
      <alignment vertical="center"/>
    </xf>
    <xf numFmtId="0" fontId="8" fillId="0" borderId="0" xfId="3"/>
    <xf numFmtId="38" fontId="0" fillId="0" borderId="0" xfId="4" applyFont="1" applyAlignment="1"/>
    <xf numFmtId="12" fontId="8" fillId="0" borderId="0" xfId="3" applyNumberFormat="1"/>
    <xf numFmtId="0" fontId="2" fillId="0" borderId="5" xfId="1" applyFont="1" applyBorder="1" applyAlignment="1">
      <alignment horizontal="center" vertical="center"/>
    </xf>
    <xf numFmtId="0" fontId="1" fillId="0" borderId="0" xfId="1" applyAlignment="1">
      <alignment vertical="top"/>
    </xf>
    <xf numFmtId="0" fontId="1" fillId="0" borderId="0" xfId="1" applyAlignment="1">
      <alignment horizontal="left" vertical="top" wrapText="1"/>
    </xf>
    <xf numFmtId="38" fontId="7" fillId="0" borderId="0" xfId="5" applyFont="1">
      <alignment vertical="center"/>
    </xf>
    <xf numFmtId="38" fontId="1" fillId="0" borderId="0" xfId="5" applyFont="1">
      <alignment vertical="center"/>
    </xf>
    <xf numFmtId="38" fontId="2" fillId="0" borderId="0" xfId="5" applyFont="1">
      <alignment vertical="center"/>
    </xf>
    <xf numFmtId="38" fontId="2" fillId="0" borderId="5" xfId="5" applyFont="1" applyBorder="1" applyAlignment="1">
      <alignment horizontal="center" vertical="center" wrapText="1"/>
    </xf>
    <xf numFmtId="38" fontId="2" fillId="0" borderId="2" xfId="5" applyFont="1" applyBorder="1" applyAlignment="1">
      <alignment horizontal="center" vertical="center" wrapText="1"/>
    </xf>
    <xf numFmtId="38" fontId="1" fillId="0" borderId="1" xfId="5" applyFont="1" applyFill="1" applyBorder="1" applyAlignment="1">
      <alignment vertical="center" wrapText="1"/>
    </xf>
    <xf numFmtId="38" fontId="1" fillId="0" borderId="0" xfId="5" applyFont="1" applyFill="1" applyBorder="1" applyAlignment="1">
      <alignment horizontal="left" vertical="center" wrapText="1"/>
    </xf>
    <xf numFmtId="38" fontId="1" fillId="0" borderId="0" xfId="5" applyFont="1" applyAlignment="1">
      <alignment vertical="center"/>
    </xf>
    <xf numFmtId="38" fontId="2" fillId="0" borderId="3" xfId="5" applyFont="1" applyBorder="1" applyAlignment="1">
      <alignment horizontal="center" vertical="center"/>
    </xf>
    <xf numFmtId="38" fontId="2" fillId="0" borderId="0" xfId="5" applyFont="1" applyAlignment="1">
      <alignment horizontal="right" vertical="center"/>
    </xf>
    <xf numFmtId="38" fontId="1" fillId="0" borderId="0" xfId="5" applyFont="1" applyFill="1" applyBorder="1" applyAlignment="1">
      <alignment vertical="center" wrapText="1"/>
    </xf>
    <xf numFmtId="38" fontId="2" fillId="0" borderId="5" xfId="5" applyFont="1" applyBorder="1" applyAlignment="1">
      <alignment horizontal="center" vertical="center"/>
    </xf>
    <xf numFmtId="38" fontId="2" fillId="0" borderId="2" xfId="5" applyFont="1" applyBorder="1" applyAlignment="1">
      <alignment horizontal="right" vertical="center"/>
    </xf>
    <xf numFmtId="38" fontId="1" fillId="0" borderId="0" xfId="5" applyFont="1" applyAlignment="1">
      <alignment horizontal="right" vertical="center"/>
    </xf>
    <xf numFmtId="38" fontId="1" fillId="0" borderId="0" xfId="5" applyFont="1" applyFill="1" applyBorder="1" applyAlignment="1">
      <alignment horizontal="left" vertical="top"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38" fontId="2" fillId="0" borderId="3" xfId="5" applyFont="1" applyBorder="1" applyAlignment="1">
      <alignment horizontal="center" vertical="center"/>
    </xf>
    <xf numFmtId="38" fontId="2" fillId="0" borderId="5" xfId="5" applyFont="1" applyBorder="1" applyAlignment="1">
      <alignment horizontal="center" vertical="center"/>
    </xf>
    <xf numFmtId="38" fontId="2" fillId="0" borderId="2" xfId="5" applyFont="1" applyBorder="1" applyAlignment="1">
      <alignment horizontal="center" vertical="center"/>
    </xf>
    <xf numFmtId="38" fontId="2" fillId="0" borderId="3" xfId="2" applyFont="1" applyFill="1" applyBorder="1" applyAlignment="1">
      <alignment horizontal="center" vertical="center"/>
    </xf>
    <xf numFmtId="9" fontId="2" fillId="0" borderId="3" xfId="1" applyNumberFormat="1" applyFont="1" applyBorder="1" applyAlignment="1">
      <alignment horizontal="center" vertical="center"/>
    </xf>
    <xf numFmtId="0" fontId="2" fillId="0" borderId="3" xfId="1" applyFont="1" applyBorder="1" applyAlignment="1">
      <alignment horizontal="center" vertical="center"/>
    </xf>
    <xf numFmtId="38" fontId="2" fillId="0" borderId="3" xfId="1" applyNumberFormat="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0" applyFont="1" applyBorder="1">
      <alignment vertical="center"/>
    </xf>
    <xf numFmtId="0" fontId="2" fillId="0" borderId="7" xfId="0" applyFont="1" applyBorder="1">
      <alignment vertical="center"/>
    </xf>
    <xf numFmtId="0" fontId="2" fillId="0" borderId="6" xfId="0" applyFont="1" applyBorder="1">
      <alignment vertical="center"/>
    </xf>
    <xf numFmtId="38" fontId="2" fillId="2" borderId="5" xfId="5" applyFont="1" applyFill="1" applyBorder="1" applyAlignment="1">
      <alignment horizontal="center" vertical="center"/>
    </xf>
    <xf numFmtId="38" fontId="2" fillId="2" borderId="2" xfId="5" applyFont="1" applyFill="1" applyBorder="1" applyAlignment="1">
      <alignment horizontal="center" vertical="center"/>
    </xf>
    <xf numFmtId="38" fontId="2" fillId="2" borderId="3" xfId="5" applyFont="1" applyFill="1" applyBorder="1" applyAlignment="1">
      <alignment horizontal="center" vertical="center" wrapText="1"/>
    </xf>
    <xf numFmtId="38" fontId="2" fillId="0" borderId="5" xfId="5" applyFont="1" applyBorder="1" applyAlignment="1">
      <alignment horizontal="center" vertical="center" wrapText="1"/>
    </xf>
    <xf numFmtId="38" fontId="2" fillId="0" borderId="4" xfId="5" applyFont="1" applyBorder="1" applyAlignment="1">
      <alignment horizontal="center" vertical="center" wrapText="1"/>
    </xf>
    <xf numFmtId="38" fontId="2" fillId="0" borderId="2" xfId="5" applyFont="1" applyBorder="1" applyAlignment="1">
      <alignment horizontal="center" vertical="center" wrapText="1"/>
    </xf>
  </cellXfs>
  <cellStyles count="6">
    <cellStyle name="桁区切り" xfId="5" builtinId="6"/>
    <cellStyle name="桁区切り 2" xfId="4" xr:uid="{00000000-0005-0000-0000-000001000000}"/>
    <cellStyle name="桁区切り 3" xfId="2" xr:uid="{00000000-0005-0000-0000-000002000000}"/>
    <cellStyle name="標準" xfId="0" builtinId="0"/>
    <cellStyle name="標準 2 2" xfId="3" xr:uid="{00000000-0005-0000-0000-000004000000}"/>
    <cellStyle name="標準 3"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542925</xdr:colOff>
      <xdr:row>3</xdr:row>
      <xdr:rowOff>257175</xdr:rowOff>
    </xdr:from>
    <xdr:to>
      <xdr:col>11</xdr:col>
      <xdr:colOff>666750</xdr:colOff>
      <xdr:row>6</xdr:row>
      <xdr:rowOff>57150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8801100" y="1000125"/>
          <a:ext cx="2724150" cy="657225"/>
        </a:xfrm>
        <a:prstGeom prst="wedgeRectCallout">
          <a:avLst>
            <a:gd name="adj1" fmla="val -64951"/>
            <a:gd name="adj2" fmla="val 23370"/>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619124</xdr:colOff>
      <xdr:row>4</xdr:row>
      <xdr:rowOff>1</xdr:rowOff>
    </xdr:from>
    <xdr:to>
      <xdr:col>11</xdr:col>
      <xdr:colOff>609600</xdr:colOff>
      <xdr:row>6</xdr:row>
      <xdr:rowOff>19051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77299" y="1028701"/>
          <a:ext cx="2590801" cy="5905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職員数をプルダウンで選択してください（自動で基準額Ｃに反映されます）。</a:t>
          </a:r>
          <a:endParaRPr lang="ja-JP" altLang="ja-JP">
            <a:effectLst/>
          </a:endParaRPr>
        </a:p>
      </xdr:txBody>
    </xdr:sp>
    <xdr:clientData/>
  </xdr:twoCellAnchor>
  <xdr:twoCellAnchor>
    <xdr:from>
      <xdr:col>0</xdr:col>
      <xdr:colOff>609600</xdr:colOff>
      <xdr:row>4</xdr:row>
      <xdr:rowOff>57150</xdr:rowOff>
    </xdr:from>
    <xdr:to>
      <xdr:col>2</xdr:col>
      <xdr:colOff>552450</xdr:colOff>
      <xdr:row>6</xdr:row>
      <xdr:rowOff>57150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09600" y="1085850"/>
          <a:ext cx="2714625" cy="5715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黄色枠の部分に金額を入れてください（他は自動計算になっています）。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4.dpc.pref.chiba.lg.jp\13050_&#39640;&#40802;&#32773;&#31119;&#31049;&#35506;$\02_&#23460;&#29677;&#12501;&#12457;&#12523;&#12480;\&#27861;&#20154;&#25903;&#25588;&#29677;\600%20&#35036;&#21161;&#37329;&#38306;&#36899;\602%20ICT&#23566;&#20837;&#25903;&#25588;&#20107;&#26989;\R4\00&#35201;&#32177;&#25913;&#27491;\01%20&#25913;&#27491;&#36215;&#26696;\1-1.&#65288;&#21029;&#32025;&#65297;&#65289;%20%20&#35036;&#21161;&#37329;&#25152;&#35201;&#38989;&#35519;&#26360;&#12304;R4&#25913;&#27491;&#12354;&#1242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1"/>
      <sheetName val="記入例"/>
      <sheetName val="Sheet1"/>
    </sheetNames>
    <sheetDataSet>
      <sheetData sheetId="0"/>
      <sheetData sheetId="1"/>
      <sheetData sheetId="2">
        <row r="2">
          <cell r="A2" t="str">
            <v>職員1人～10人</v>
          </cell>
          <cell r="B2">
            <v>1000000</v>
          </cell>
        </row>
        <row r="3">
          <cell r="A3" t="str">
            <v>職員11人～20人</v>
          </cell>
          <cell r="B3">
            <v>1600000</v>
          </cell>
        </row>
        <row r="4">
          <cell r="A4" t="str">
            <v>職員21人～30人</v>
          </cell>
          <cell r="B4">
            <v>2000000</v>
          </cell>
        </row>
        <row r="5">
          <cell r="A5" t="str">
            <v>職員31人～</v>
          </cell>
          <cell r="B5">
            <v>2600000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
  <sheetViews>
    <sheetView tabSelected="1" view="pageBreakPreview" zoomScaleNormal="100" zoomScaleSheetLayoutView="100" workbookViewId="0">
      <selection activeCell="H10" sqref="H10:H15"/>
    </sheetView>
  </sheetViews>
  <sheetFormatPr defaultColWidth="11.3984375" defaultRowHeight="27" customHeight="1" x14ac:dyDescent="0.45"/>
  <cols>
    <col min="1" max="1" width="24.3984375" style="1" customWidth="1"/>
    <col min="2" max="6" width="12" style="23" customWidth="1"/>
    <col min="7" max="7" width="12" style="1" customWidth="1"/>
    <col min="8" max="8" width="12" style="23" customWidth="1"/>
    <col min="9" max="16384" width="11.3984375" style="1"/>
  </cols>
  <sheetData>
    <row r="1" spans="1:8" s="14" customFormat="1" ht="21" customHeight="1" x14ac:dyDescent="0.45">
      <c r="A1" s="14" t="s">
        <v>14</v>
      </c>
      <c r="B1" s="21"/>
      <c r="C1" s="21"/>
      <c r="D1" s="21"/>
      <c r="E1" s="21"/>
      <c r="F1" s="21"/>
      <c r="H1" s="21"/>
    </row>
    <row r="2" spans="1:8" s="14" customFormat="1" ht="21" customHeight="1" x14ac:dyDescent="0.45">
      <c r="A2" s="39" t="s">
        <v>41</v>
      </c>
      <c r="B2" s="39"/>
      <c r="C2" s="39"/>
      <c r="D2" s="39"/>
      <c r="E2" s="39"/>
      <c r="F2" s="39"/>
      <c r="G2" s="39"/>
      <c r="H2" s="39"/>
    </row>
    <row r="3" spans="1:8" s="2" customFormat="1" ht="16.5" customHeight="1" x14ac:dyDescent="0.45">
      <c r="B3" s="22"/>
      <c r="C3" s="22"/>
      <c r="D3" s="22"/>
      <c r="E3" s="22"/>
      <c r="F3" s="22"/>
      <c r="H3" s="22"/>
    </row>
    <row r="4" spans="1:8" s="13" customFormat="1" ht="22.5" customHeight="1" x14ac:dyDescent="0.45">
      <c r="B4" s="23"/>
      <c r="C4" s="23"/>
      <c r="D4" s="29" t="s">
        <v>13</v>
      </c>
      <c r="E4" s="53"/>
      <c r="F4" s="54"/>
      <c r="G4" s="54"/>
      <c r="H4" s="55"/>
    </row>
    <row r="5" spans="1:8" s="13" customFormat="1" ht="22.5" customHeight="1" x14ac:dyDescent="0.45">
      <c r="B5" s="23"/>
      <c r="C5" s="23"/>
      <c r="D5" s="29" t="s">
        <v>12</v>
      </c>
      <c r="E5" s="53"/>
      <c r="F5" s="54"/>
      <c r="G5" s="54"/>
      <c r="H5" s="55"/>
    </row>
    <row r="6" spans="1:8" s="13" customFormat="1" ht="22.5" customHeight="1" x14ac:dyDescent="0.45">
      <c r="B6" s="23"/>
      <c r="C6" s="23"/>
      <c r="D6" s="29" t="s">
        <v>11</v>
      </c>
      <c r="E6" s="36" t="s">
        <v>23</v>
      </c>
      <c r="F6" s="37"/>
      <c r="G6" s="37"/>
      <c r="H6" s="38"/>
    </row>
    <row r="7" spans="1:8" s="2" customFormat="1" ht="16.5" customHeight="1" x14ac:dyDescent="0.45">
      <c r="B7" s="22"/>
      <c r="C7" s="22"/>
      <c r="D7" s="22"/>
      <c r="E7" s="22"/>
      <c r="F7" s="22"/>
      <c r="H7" s="34" t="s">
        <v>9</v>
      </c>
    </row>
    <row r="8" spans="1:8" s="2" customFormat="1" ht="69" customHeight="1" x14ac:dyDescent="0.45">
      <c r="A8" s="40" t="s">
        <v>8</v>
      </c>
      <c r="B8" s="24" t="s">
        <v>37</v>
      </c>
      <c r="C8" s="24" t="s">
        <v>16</v>
      </c>
      <c r="D8" s="24" t="s">
        <v>35</v>
      </c>
      <c r="E8" s="32" t="s">
        <v>7</v>
      </c>
      <c r="F8" s="24" t="s">
        <v>31</v>
      </c>
      <c r="G8" s="11" t="s">
        <v>17</v>
      </c>
      <c r="H8" s="24" t="s">
        <v>33</v>
      </c>
    </row>
    <row r="9" spans="1:8" s="9" customFormat="1" ht="23.25" customHeight="1" x14ac:dyDescent="0.45">
      <c r="A9" s="42"/>
      <c r="B9" s="25"/>
      <c r="C9" s="33" t="s">
        <v>6</v>
      </c>
      <c r="D9" s="30" t="s">
        <v>19</v>
      </c>
      <c r="E9" s="33" t="s">
        <v>18</v>
      </c>
      <c r="F9" s="33" t="s">
        <v>20</v>
      </c>
      <c r="G9" s="10" t="s">
        <v>5</v>
      </c>
      <c r="H9" s="33" t="s">
        <v>4</v>
      </c>
    </row>
    <row r="10" spans="1:8" s="9" customFormat="1" ht="23.1" customHeight="1" x14ac:dyDescent="0.45">
      <c r="A10" s="7" t="s">
        <v>3</v>
      </c>
      <c r="B10" s="43"/>
      <c r="C10" s="49">
        <f>B10+B12+B14</f>
        <v>0</v>
      </c>
      <c r="D10" s="50">
        <f>ROUNDDOWN(C10/2,-3)</f>
        <v>0</v>
      </c>
      <c r="E10" s="40">
        <f>VLOOKUP(E6,[1]Sheet1!$A$2:$B$5,2,FALSE)</f>
        <v>1600000</v>
      </c>
      <c r="F10" s="46">
        <f>IF(D10&gt;E10,E10,D10)</f>
        <v>0</v>
      </c>
      <c r="G10" s="47">
        <v>0.74</v>
      </c>
      <c r="H10" s="46">
        <f>ROUNDUP(F10*G10,-3)</f>
        <v>0</v>
      </c>
    </row>
    <row r="11" spans="1:8" ht="80.25" customHeight="1" x14ac:dyDescent="0.45">
      <c r="A11" s="8"/>
      <c r="B11" s="43"/>
      <c r="C11" s="48"/>
      <c r="D11" s="51"/>
      <c r="E11" s="41"/>
      <c r="F11" s="46"/>
      <c r="G11" s="48"/>
      <c r="H11" s="46"/>
    </row>
    <row r="12" spans="1:8" ht="23.1" customHeight="1" x14ac:dyDescent="0.45">
      <c r="A12" s="8" t="s">
        <v>2</v>
      </c>
      <c r="B12" s="44"/>
      <c r="C12" s="48"/>
      <c r="D12" s="51"/>
      <c r="E12" s="41"/>
      <c r="F12" s="46"/>
      <c r="G12" s="48"/>
      <c r="H12" s="46"/>
    </row>
    <row r="13" spans="1:8" ht="75" customHeight="1" x14ac:dyDescent="0.45">
      <c r="A13" s="7"/>
      <c r="B13" s="45"/>
      <c r="C13" s="48"/>
      <c r="D13" s="51"/>
      <c r="E13" s="41"/>
      <c r="F13" s="46"/>
      <c r="G13" s="48"/>
      <c r="H13" s="46"/>
    </row>
    <row r="14" spans="1:8" ht="23.1" customHeight="1" x14ac:dyDescent="0.45">
      <c r="A14" s="7" t="s">
        <v>1</v>
      </c>
      <c r="B14" s="43"/>
      <c r="C14" s="48"/>
      <c r="D14" s="51"/>
      <c r="E14" s="41"/>
      <c r="F14" s="46"/>
      <c r="G14" s="48"/>
      <c r="H14" s="46"/>
    </row>
    <row r="15" spans="1:8" ht="79.5" customHeight="1" x14ac:dyDescent="0.45">
      <c r="A15" s="6"/>
      <c r="B15" s="43"/>
      <c r="C15" s="48"/>
      <c r="D15" s="52"/>
      <c r="E15" s="42"/>
      <c r="F15" s="46"/>
      <c r="G15" s="48"/>
      <c r="H15" s="46"/>
    </row>
    <row r="16" spans="1:8" s="2" customFormat="1" ht="21.9" customHeight="1" x14ac:dyDescent="0.45">
      <c r="A16" s="5"/>
      <c r="B16" s="26"/>
      <c r="C16" s="31"/>
      <c r="D16" s="31"/>
      <c r="E16" s="31"/>
      <c r="F16" s="31"/>
      <c r="G16" s="4"/>
      <c r="H16" s="22"/>
    </row>
    <row r="17" spans="1:8" s="2" customFormat="1" ht="19.5" customHeight="1" x14ac:dyDescent="0.45">
      <c r="A17" s="2" t="s">
        <v>26</v>
      </c>
      <c r="B17" s="27"/>
      <c r="C17" s="27"/>
      <c r="D17" s="27"/>
      <c r="E17" s="27"/>
      <c r="F17" s="27"/>
      <c r="G17" s="3"/>
      <c r="H17" s="22"/>
    </row>
    <row r="18" spans="1:8" s="2" customFormat="1" ht="20.100000000000001" customHeight="1" x14ac:dyDescent="0.45">
      <c r="A18" s="19" t="s">
        <v>34</v>
      </c>
      <c r="B18" s="27"/>
      <c r="C18" s="27"/>
      <c r="D18" s="27"/>
      <c r="E18" s="27"/>
      <c r="F18" s="27"/>
      <c r="G18" s="3"/>
      <c r="H18" s="22"/>
    </row>
    <row r="19" spans="1:8" s="2" customFormat="1" ht="18" customHeight="1" x14ac:dyDescent="0.45">
      <c r="A19" s="2" t="s">
        <v>0</v>
      </c>
      <c r="B19" s="28"/>
      <c r="C19" s="28"/>
      <c r="D19" s="28"/>
      <c r="E19" s="28"/>
      <c r="F19" s="28"/>
      <c r="H19" s="22"/>
    </row>
    <row r="20" spans="1:8" s="2" customFormat="1" ht="18" customHeight="1" x14ac:dyDescent="0.45">
      <c r="A20" s="2" t="s">
        <v>36</v>
      </c>
      <c r="B20" s="28"/>
      <c r="C20" s="28"/>
      <c r="D20" s="28"/>
      <c r="E20" s="28"/>
      <c r="F20" s="28"/>
      <c r="H20" s="22"/>
    </row>
    <row r="21" spans="1:8" s="2" customFormat="1" ht="18" customHeight="1" x14ac:dyDescent="0.45">
      <c r="A21" s="2" t="s">
        <v>28</v>
      </c>
      <c r="B21" s="28"/>
      <c r="C21" s="28"/>
      <c r="D21" s="28"/>
      <c r="E21" s="28"/>
      <c r="F21" s="28"/>
      <c r="H21" s="22"/>
    </row>
    <row r="22" spans="1:8" s="2" customFormat="1" ht="18" customHeight="1" x14ac:dyDescent="0.45">
      <c r="A22" s="2" t="s">
        <v>29</v>
      </c>
      <c r="B22" s="28"/>
      <c r="C22" s="28"/>
      <c r="D22" s="28"/>
      <c r="E22" s="28"/>
      <c r="F22" s="28"/>
      <c r="H22" s="22"/>
    </row>
    <row r="23" spans="1:8" s="2" customFormat="1" ht="18" customHeight="1" x14ac:dyDescent="0.45">
      <c r="A23" s="2" t="s">
        <v>32</v>
      </c>
      <c r="B23" s="28"/>
      <c r="C23" s="28"/>
      <c r="D23" s="28"/>
      <c r="E23" s="28"/>
      <c r="F23" s="28"/>
      <c r="H23" s="22"/>
    </row>
  </sheetData>
  <mergeCells count="14">
    <mergeCell ref="E6:H6"/>
    <mergeCell ref="A2:H2"/>
    <mergeCell ref="E10:E15"/>
    <mergeCell ref="A8:A9"/>
    <mergeCell ref="B10:B11"/>
    <mergeCell ref="B12:B13"/>
    <mergeCell ref="B14:B15"/>
    <mergeCell ref="F10:F15"/>
    <mergeCell ref="G10:G15"/>
    <mergeCell ref="H10:H15"/>
    <mergeCell ref="C10:C15"/>
    <mergeCell ref="D10:D15"/>
    <mergeCell ref="E4:H4"/>
    <mergeCell ref="E5:H5"/>
  </mergeCells>
  <phoneticPr fontId="3"/>
  <printOptions horizontalCentered="1"/>
  <pageMargins left="0.59055118110236227" right="0.59055118110236227" top="0.78740157480314965" bottom="0.19685039370078741" header="0.51181102362204722" footer="0.51181102362204722"/>
  <pageSetup paperSize="9" scale="7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入力規制!$A$2:$A$6</xm:f>
          </x14:formula1>
          <xm:sqref>E6:H6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3"/>
  <sheetViews>
    <sheetView view="pageBreakPreview" topLeftCell="A10" zoomScaleNormal="100" zoomScaleSheetLayoutView="100" workbookViewId="0">
      <selection activeCell="J13" sqref="J13"/>
    </sheetView>
  </sheetViews>
  <sheetFormatPr defaultColWidth="11.3984375" defaultRowHeight="27" customHeight="1" x14ac:dyDescent="0.45"/>
  <cols>
    <col min="1" max="1" width="24.3984375" style="1" customWidth="1"/>
    <col min="2" max="2" width="12" style="23" customWidth="1"/>
    <col min="3" max="3" width="12" style="1" customWidth="1"/>
    <col min="4" max="4" width="12" style="23" customWidth="1"/>
    <col min="5" max="8" width="12" style="1" customWidth="1"/>
    <col min="9" max="16384" width="11.3984375" style="1"/>
  </cols>
  <sheetData>
    <row r="1" spans="1:8" s="14" customFormat="1" ht="21" customHeight="1" x14ac:dyDescent="0.45">
      <c r="A1" s="14" t="s">
        <v>14</v>
      </c>
      <c r="B1" s="21"/>
      <c r="D1" s="21"/>
    </row>
    <row r="2" spans="1:8" s="14" customFormat="1" ht="21" customHeight="1" x14ac:dyDescent="0.45">
      <c r="A2" s="39" t="s">
        <v>41</v>
      </c>
      <c r="B2" s="39"/>
      <c r="C2" s="39"/>
      <c r="D2" s="39"/>
      <c r="E2" s="39"/>
      <c r="F2" s="39"/>
      <c r="G2" s="39"/>
      <c r="H2" s="39"/>
    </row>
    <row r="3" spans="1:8" s="2" customFormat="1" ht="16.5" customHeight="1" x14ac:dyDescent="0.45">
      <c r="B3" s="22"/>
      <c r="D3" s="22"/>
    </row>
    <row r="4" spans="1:8" s="13" customFormat="1" ht="22.5" customHeight="1" x14ac:dyDescent="0.45">
      <c r="B4" s="23"/>
      <c r="D4" s="29" t="s">
        <v>13</v>
      </c>
      <c r="E4" s="53"/>
      <c r="F4" s="54"/>
      <c r="G4" s="54"/>
      <c r="H4" s="55"/>
    </row>
    <row r="5" spans="1:8" s="13" customFormat="1" ht="22.5" customHeight="1" x14ac:dyDescent="0.45">
      <c r="B5" s="23"/>
      <c r="D5" s="29" t="s">
        <v>12</v>
      </c>
      <c r="E5" s="53"/>
      <c r="F5" s="54"/>
      <c r="G5" s="54"/>
      <c r="H5" s="55"/>
    </row>
    <row r="6" spans="1:8" s="13" customFormat="1" ht="22.5" customHeight="1" x14ac:dyDescent="0.45">
      <c r="B6" s="23"/>
      <c r="D6" s="29" t="s">
        <v>11</v>
      </c>
      <c r="E6" s="36" t="s">
        <v>23</v>
      </c>
      <c r="F6" s="37"/>
      <c r="G6" s="37"/>
      <c r="H6" s="38"/>
    </row>
    <row r="7" spans="1:8" s="2" customFormat="1" ht="16.5" customHeight="1" x14ac:dyDescent="0.45">
      <c r="B7" s="22"/>
      <c r="D7" s="22"/>
      <c r="H7" s="12" t="s">
        <v>9</v>
      </c>
    </row>
    <row r="8" spans="1:8" s="2" customFormat="1" ht="69" customHeight="1" x14ac:dyDescent="0.45">
      <c r="A8" s="40" t="s">
        <v>8</v>
      </c>
      <c r="B8" s="24" t="s">
        <v>15</v>
      </c>
      <c r="C8" s="11" t="s">
        <v>16</v>
      </c>
      <c r="D8" s="24" t="s">
        <v>30</v>
      </c>
      <c r="E8" s="18" t="s">
        <v>7</v>
      </c>
      <c r="F8" s="11" t="s">
        <v>31</v>
      </c>
      <c r="G8" s="11" t="s">
        <v>17</v>
      </c>
      <c r="H8" s="11" t="s">
        <v>33</v>
      </c>
    </row>
    <row r="9" spans="1:8" s="9" customFormat="1" ht="23.25" customHeight="1" x14ac:dyDescent="0.45">
      <c r="A9" s="42"/>
      <c r="B9" s="25"/>
      <c r="C9" s="10" t="s">
        <v>6</v>
      </c>
      <c r="D9" s="30" t="s">
        <v>19</v>
      </c>
      <c r="E9" s="10" t="s">
        <v>18</v>
      </c>
      <c r="F9" s="10" t="s">
        <v>20</v>
      </c>
      <c r="G9" s="10" t="s">
        <v>5</v>
      </c>
      <c r="H9" s="10" t="s">
        <v>4</v>
      </c>
    </row>
    <row r="10" spans="1:8" s="9" customFormat="1" ht="23.1" customHeight="1" x14ac:dyDescent="0.45">
      <c r="A10" s="7" t="s">
        <v>3</v>
      </c>
      <c r="B10" s="58">
        <v>1500000</v>
      </c>
      <c r="C10" s="49">
        <f>B10+B12+B14</f>
        <v>5100000</v>
      </c>
      <c r="D10" s="59">
        <f>ROUNDDOWN(C10/2,-3)</f>
        <v>2550000</v>
      </c>
      <c r="E10" s="40">
        <f>VLOOKUP(E6,入力規制!$A$3:$B$6,2,FALSE)</f>
        <v>1600000</v>
      </c>
      <c r="F10" s="46">
        <f>IF(D10&gt;E10,E10,D10)</f>
        <v>1600000</v>
      </c>
      <c r="G10" s="47">
        <v>0.74</v>
      </c>
      <c r="H10" s="46">
        <f>ROUNDUP(F10*G10,-3)</f>
        <v>1184000</v>
      </c>
    </row>
    <row r="11" spans="1:8" ht="80.25" customHeight="1" x14ac:dyDescent="0.45">
      <c r="A11" s="8" t="s">
        <v>38</v>
      </c>
      <c r="B11" s="58"/>
      <c r="C11" s="48"/>
      <c r="D11" s="60"/>
      <c r="E11" s="41"/>
      <c r="F11" s="46"/>
      <c r="G11" s="47"/>
      <c r="H11" s="46"/>
    </row>
    <row r="12" spans="1:8" ht="23.1" customHeight="1" x14ac:dyDescent="0.45">
      <c r="A12" s="8" t="s">
        <v>2</v>
      </c>
      <c r="B12" s="56">
        <v>600000</v>
      </c>
      <c r="C12" s="48"/>
      <c r="D12" s="60"/>
      <c r="E12" s="41"/>
      <c r="F12" s="46"/>
      <c r="G12" s="47"/>
      <c r="H12" s="46"/>
    </row>
    <row r="13" spans="1:8" ht="75" customHeight="1" x14ac:dyDescent="0.45">
      <c r="A13" s="7" t="s">
        <v>39</v>
      </c>
      <c r="B13" s="57"/>
      <c r="C13" s="48"/>
      <c r="D13" s="60"/>
      <c r="E13" s="41"/>
      <c r="F13" s="46"/>
      <c r="G13" s="47"/>
      <c r="H13" s="46"/>
    </row>
    <row r="14" spans="1:8" ht="23.1" customHeight="1" x14ac:dyDescent="0.45">
      <c r="A14" s="7" t="s">
        <v>1</v>
      </c>
      <c r="B14" s="56">
        <v>3000000</v>
      </c>
      <c r="C14" s="48"/>
      <c r="D14" s="60"/>
      <c r="E14" s="41"/>
      <c r="F14" s="46"/>
      <c r="G14" s="47"/>
      <c r="H14" s="46"/>
    </row>
    <row r="15" spans="1:8" ht="79.5" customHeight="1" x14ac:dyDescent="0.45">
      <c r="A15" s="6" t="s">
        <v>40</v>
      </c>
      <c r="B15" s="57"/>
      <c r="C15" s="48"/>
      <c r="D15" s="61"/>
      <c r="E15" s="42"/>
      <c r="F15" s="46"/>
      <c r="G15" s="47"/>
      <c r="H15" s="46"/>
    </row>
    <row r="16" spans="1:8" s="2" customFormat="1" ht="21.9" customHeight="1" x14ac:dyDescent="0.45">
      <c r="A16" s="5"/>
      <c r="B16" s="26"/>
      <c r="C16" s="4"/>
      <c r="D16" s="31"/>
      <c r="E16" s="4"/>
      <c r="F16" s="4"/>
      <c r="G16" s="4"/>
    </row>
    <row r="17" spans="1:7" s="2" customFormat="1" ht="19.5" customHeight="1" x14ac:dyDescent="0.45">
      <c r="A17" s="2" t="s">
        <v>26</v>
      </c>
      <c r="B17" s="27"/>
      <c r="C17" s="3"/>
      <c r="D17" s="27"/>
      <c r="E17" s="3"/>
      <c r="F17" s="3"/>
      <c r="G17" s="3"/>
    </row>
    <row r="18" spans="1:7" s="19" customFormat="1" ht="20.100000000000001" customHeight="1" x14ac:dyDescent="0.45">
      <c r="A18" s="19" t="s">
        <v>34</v>
      </c>
      <c r="B18" s="35"/>
      <c r="C18" s="20"/>
      <c r="D18" s="35"/>
      <c r="E18" s="20"/>
      <c r="F18" s="20"/>
      <c r="G18" s="20"/>
    </row>
    <row r="19" spans="1:7" s="2" customFormat="1" ht="18" customHeight="1" x14ac:dyDescent="0.45">
      <c r="A19" s="2" t="s">
        <v>0</v>
      </c>
      <c r="B19" s="28"/>
      <c r="D19" s="28"/>
    </row>
    <row r="20" spans="1:7" s="2" customFormat="1" ht="18" customHeight="1" x14ac:dyDescent="0.45">
      <c r="A20" s="2" t="s">
        <v>27</v>
      </c>
      <c r="B20" s="28"/>
      <c r="D20" s="28"/>
    </row>
    <row r="21" spans="1:7" s="2" customFormat="1" ht="18" customHeight="1" x14ac:dyDescent="0.45">
      <c r="A21" s="2" t="s">
        <v>28</v>
      </c>
      <c r="B21" s="28"/>
      <c r="D21" s="28"/>
    </row>
    <row r="22" spans="1:7" s="2" customFormat="1" ht="18" customHeight="1" x14ac:dyDescent="0.45">
      <c r="A22" s="2" t="s">
        <v>29</v>
      </c>
      <c r="B22" s="28"/>
      <c r="D22" s="28"/>
    </row>
    <row r="23" spans="1:7" s="2" customFormat="1" ht="18" customHeight="1" x14ac:dyDescent="0.45">
      <c r="A23" s="2" t="s">
        <v>32</v>
      </c>
      <c r="B23" s="28"/>
      <c r="D23" s="28"/>
    </row>
  </sheetData>
  <mergeCells count="14">
    <mergeCell ref="G10:G15"/>
    <mergeCell ref="H10:H15"/>
    <mergeCell ref="B12:B13"/>
    <mergeCell ref="B14:B15"/>
    <mergeCell ref="A2:H2"/>
    <mergeCell ref="E4:H4"/>
    <mergeCell ref="E5:H5"/>
    <mergeCell ref="E6:H6"/>
    <mergeCell ref="A8:A9"/>
    <mergeCell ref="B10:B11"/>
    <mergeCell ref="C10:C15"/>
    <mergeCell ref="D10:D15"/>
    <mergeCell ref="E10:E15"/>
    <mergeCell ref="F10:F15"/>
  </mergeCells>
  <phoneticPr fontId="3"/>
  <printOptions horizontalCentered="1"/>
  <pageMargins left="0.59055118110236227" right="0.59055118110236227" top="0.78740157480314965" bottom="0.19685039370078741" header="0.51181102362204722" footer="0.51181102362204722"/>
  <pageSetup paperSize="9" scale="7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入力規制!$A$2:$A$6</xm:f>
          </x14:formula1>
          <xm:sqref>E6:H6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4.9989318521683403E-2"/>
  </sheetPr>
  <dimension ref="A1:F6"/>
  <sheetViews>
    <sheetView workbookViewId="0">
      <selection activeCell="A2" sqref="A2:XFD2"/>
    </sheetView>
  </sheetViews>
  <sheetFormatPr defaultColWidth="9" defaultRowHeight="13.2" x14ac:dyDescent="0.2"/>
  <cols>
    <col min="1" max="1" width="16.09765625" style="15" bestFit="1" customWidth="1"/>
    <col min="2" max="2" width="11.59765625" style="15" bestFit="1" customWidth="1"/>
    <col min="3" max="3" width="9" style="15"/>
    <col min="4" max="4" width="10.19921875" style="15" bestFit="1" customWidth="1"/>
    <col min="5" max="16384" width="9" style="15"/>
  </cols>
  <sheetData>
    <row r="1" spans="1:6" x14ac:dyDescent="0.2">
      <c r="A1" s="15" t="s">
        <v>21</v>
      </c>
      <c r="B1" s="15" t="s">
        <v>22</v>
      </c>
    </row>
    <row r="3" spans="1:6" ht="18" x14ac:dyDescent="0.45">
      <c r="A3" s="15" t="s">
        <v>10</v>
      </c>
      <c r="B3" s="16">
        <v>1000000</v>
      </c>
      <c r="D3" s="17"/>
      <c r="F3" s="17"/>
    </row>
    <row r="4" spans="1:6" ht="18" x14ac:dyDescent="0.45">
      <c r="A4" s="15" t="s">
        <v>23</v>
      </c>
      <c r="B4" s="16">
        <v>1600000</v>
      </c>
      <c r="D4" s="17"/>
    </row>
    <row r="5" spans="1:6" ht="18" x14ac:dyDescent="0.45">
      <c r="A5" s="15" t="s">
        <v>24</v>
      </c>
      <c r="B5" s="16">
        <v>2000000</v>
      </c>
    </row>
    <row r="6" spans="1:6" ht="18" x14ac:dyDescent="0.45">
      <c r="A6" s="15" t="s">
        <v>25</v>
      </c>
      <c r="B6" s="16">
        <v>2600000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vt:lpstr>
      <vt:lpstr>記入例</vt:lpstr>
      <vt:lpstr>入力規制</vt:lpstr>
      <vt:lpstr>記入例!Print_Area</vt:lpstr>
      <vt:lpstr>別紙1!Print_Area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青木 有実子</cp:lastModifiedBy>
  <cp:lastPrinted>2022-09-09T01:27:42Z</cp:lastPrinted>
  <dcterms:created xsi:type="dcterms:W3CDTF">2022-06-22T09:00:22Z</dcterms:created>
  <dcterms:modified xsi:type="dcterms:W3CDTF">2023-08-06T23:25:34Z</dcterms:modified>
</cp:coreProperties>
</file>