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4_法人指導班\04_各種事業等\08_認可外安全対策事業補助金（R3新規要求）\R04\01 ホームページ掲載用（各種様式）\Excel版\"/>
    </mc:Choice>
  </mc:AlternateContent>
  <bookViews>
    <workbookView xWindow="-105" yWindow="-105" windowWidth="18225" windowHeight="11625" tabRatio="923"/>
  </bookViews>
  <sheets>
    <sheet name="⓪入力票" sheetId="43" r:id="rId1"/>
    <sheet name="①提出書類チェックシート" sheetId="61" r:id="rId2"/>
    <sheet name="②実績報告書" sheetId="44" r:id="rId3"/>
    <sheet name="③精算書" sheetId="58" r:id="rId4"/>
    <sheet name="④決算（見込）書抄本" sheetId="46" r:id="rId5"/>
    <sheet name="（入力不可）集計用" sheetId="51" r:id="rId6"/>
  </sheets>
  <definedNames>
    <definedName name="_xlnm.Print_Area" localSheetId="5">'（入力不可）集計用'!$A$1:$AB$14</definedName>
    <definedName name="_xlnm.Print_Area" localSheetId="1">①提出書類チェックシート!$A$1:$AB$22</definedName>
    <definedName name="_xlnm.Print_Area" localSheetId="2">②実績報告書!$A$1:$AD$41</definedName>
    <definedName name="_xlnm.Print_Area" localSheetId="3">③精算書!$A$1:$L$24</definedName>
    <definedName name="_xlnm.Print_Area" localSheetId="4">'④決算（見込）書抄本'!$A$1:$V$32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51" l="1"/>
  <c r="A2" i="51"/>
  <c r="B22" i="44"/>
  <c r="P2" i="51" l="1"/>
  <c r="O2" i="51"/>
  <c r="N2" i="51"/>
  <c r="M2" i="51"/>
  <c r="L2" i="51"/>
  <c r="J2" i="51"/>
  <c r="I2" i="51"/>
  <c r="H2" i="51"/>
  <c r="G2" i="51"/>
  <c r="M13" i="46" l="1"/>
  <c r="M12" i="46"/>
  <c r="N38" i="43" l="1"/>
  <c r="C2" i="51" l="1"/>
  <c r="K10" i="58" l="1"/>
  <c r="E12" i="51" l="1"/>
  <c r="B12" i="51"/>
  <c r="A12" i="51"/>
  <c r="B2" i="51" l="1"/>
  <c r="E13" i="51" l="1"/>
  <c r="E14" i="51"/>
  <c r="C13" i="51"/>
  <c r="C14" i="51"/>
  <c r="C12" i="51"/>
  <c r="B13" i="51"/>
  <c r="B14" i="51"/>
  <c r="A13" i="51"/>
  <c r="A14" i="51"/>
  <c r="K13" i="46" l="1"/>
  <c r="B13" i="46"/>
  <c r="B12" i="46"/>
  <c r="K12" i="46"/>
  <c r="H49" i="43"/>
  <c r="E10" i="58" s="1"/>
  <c r="R2" i="51" s="1"/>
  <c r="K18" i="46" l="1"/>
  <c r="B18" i="46" l="1"/>
  <c r="M18" i="46" s="1"/>
  <c r="B19" i="46"/>
  <c r="K19" i="46"/>
  <c r="M19" i="46" s="1"/>
  <c r="H43" i="43" l="1"/>
  <c r="C11" i="58" s="1"/>
  <c r="H38" i="43" l="1"/>
  <c r="D10" i="58" s="1"/>
  <c r="F10" i="58" l="1"/>
  <c r="S2" i="51" s="1"/>
  <c r="Q2" i="51"/>
  <c r="G10" i="58"/>
  <c r="E4" i="61"/>
  <c r="H10" i="58" l="1"/>
  <c r="T2" i="51"/>
  <c r="Q7" i="61"/>
  <c r="Q6" i="61"/>
  <c r="E6" i="61"/>
  <c r="E5" i="61"/>
  <c r="I10" i="58" l="1"/>
  <c r="J10" i="58" s="1"/>
  <c r="L10" i="58" s="1"/>
  <c r="H52" i="43" s="1"/>
  <c r="D2" i="51" s="1"/>
  <c r="U2" i="51"/>
  <c r="V2" i="51" s="1"/>
  <c r="W2" i="51" s="1"/>
  <c r="B10" i="58"/>
  <c r="X2" i="51" l="1"/>
  <c r="Y2" i="51" s="1"/>
  <c r="Z2" i="51" s="1"/>
  <c r="C24" i="46"/>
  <c r="W4" i="44" l="1"/>
  <c r="K11" i="46" l="1"/>
  <c r="B11" i="46"/>
  <c r="M11" i="46" s="1"/>
  <c r="R7" i="46"/>
  <c r="O28" i="46"/>
  <c r="O27" i="46"/>
  <c r="O25" i="46"/>
  <c r="K20" i="46" l="1"/>
  <c r="I28" i="44" l="1"/>
  <c r="I26" i="44"/>
  <c r="R13" i="44"/>
  <c r="R12" i="44"/>
  <c r="R10" i="44"/>
  <c r="K14" i="46" l="1"/>
</calcChain>
</file>

<file path=xl/sharedStrings.xml><?xml version="1.0" encoding="utf-8"?>
<sst xmlns="http://schemas.openxmlformats.org/spreadsheetml/2006/main" count="263" uniqueCount="206">
  <si>
    <t>円</t>
    <rPh sb="0" eb="1">
      <t>エン</t>
    </rPh>
    <phoneticPr fontId="1"/>
  </si>
  <si>
    <t>合計</t>
    <rPh sb="0" eb="2">
      <t>ゴウケイケイ</t>
    </rPh>
    <phoneticPr fontId="1"/>
  </si>
  <si>
    <t>担当者</t>
    <rPh sb="0" eb="3">
      <t>タントウシャ</t>
    </rPh>
    <phoneticPr fontId="1"/>
  </si>
  <si>
    <t>施設住所</t>
    <rPh sb="0" eb="2">
      <t>シセツ</t>
    </rPh>
    <rPh sb="2" eb="4">
      <t>ジュウショ</t>
    </rPh>
    <phoneticPr fontId="1"/>
  </si>
  <si>
    <t>市町村名から記入してください。（県名は不要）</t>
    <rPh sb="0" eb="3">
      <t>シチョウソン</t>
    </rPh>
    <rPh sb="3" eb="4">
      <t>メイ</t>
    </rPh>
    <rPh sb="6" eb="8">
      <t>キニュウ</t>
    </rPh>
    <rPh sb="16" eb="18">
      <t>ケンメイ</t>
    </rPh>
    <rPh sb="19" eb="21">
      <t>フヨウ</t>
    </rPh>
    <phoneticPr fontId="1"/>
  </si>
  <si>
    <t>電話</t>
    <rPh sb="0" eb="2">
      <t>デンワ</t>
    </rPh>
    <phoneticPr fontId="1"/>
  </si>
  <si>
    <t>メール</t>
    <phoneticPr fontId="1"/>
  </si>
  <si>
    <t>住　所</t>
    <rPh sb="0" eb="1">
      <t>ジュウ</t>
    </rPh>
    <rPh sb="2" eb="3">
      <t>ショ</t>
    </rPh>
    <phoneticPr fontId="1"/>
  </si>
  <si>
    <t>氏　名</t>
    <rPh sb="0" eb="1">
      <t>シ</t>
    </rPh>
    <rPh sb="2" eb="3">
      <t>ナ</t>
    </rPh>
    <phoneticPr fontId="1"/>
  </si>
  <si>
    <t>記</t>
    <rPh sb="0" eb="1">
      <t>キ</t>
    </rPh>
    <phoneticPr fontId="1"/>
  </si>
  <si>
    <t>２</t>
    <phoneticPr fontId="1"/>
  </si>
  <si>
    <t>令和</t>
    <rPh sb="0" eb="1">
      <t>レイ</t>
    </rPh>
    <rPh sb="1" eb="2">
      <t>ワ</t>
    </rPh>
    <phoneticPr fontId="1"/>
  </si>
  <si>
    <t>年</t>
    <rPh sb="0" eb="1">
      <t>ネン</t>
    </rPh>
    <phoneticPr fontId="1"/>
  </si>
  <si>
    <t>月</t>
    <rPh sb="0" eb="1">
      <t>ガツ</t>
    </rPh>
    <phoneticPr fontId="1"/>
  </si>
  <si>
    <t>日</t>
    <rPh sb="0" eb="1">
      <t>ニチ</t>
    </rPh>
    <phoneticPr fontId="1"/>
  </si>
  <si>
    <t>対象施設名</t>
    <rPh sb="0" eb="2">
      <t>タイショウ</t>
    </rPh>
    <rPh sb="2" eb="4">
      <t>シセツ</t>
    </rPh>
    <rPh sb="4" eb="5">
      <t>メイ</t>
    </rPh>
    <phoneticPr fontId="1"/>
  </si>
  <si>
    <t>その他参考となる資料</t>
    <rPh sb="2" eb="3">
      <t>ホカ</t>
    </rPh>
    <rPh sb="3" eb="5">
      <t>サンコウ</t>
    </rPh>
    <rPh sb="8" eb="10">
      <t>シリョウ</t>
    </rPh>
    <phoneticPr fontId="1"/>
  </si>
  <si>
    <t>４</t>
    <phoneticPr fontId="1"/>
  </si>
  <si>
    <t>３</t>
    <phoneticPr fontId="1"/>
  </si>
  <si>
    <t>１</t>
    <phoneticPr fontId="1"/>
  </si>
  <si>
    <t>（単位：円）</t>
    <rPh sb="1" eb="3">
      <t>タンイ</t>
    </rPh>
    <rPh sb="4" eb="5">
      <t>エン</t>
    </rPh>
    <phoneticPr fontId="1"/>
  </si>
  <si>
    <t>予算額</t>
    <rPh sb="0" eb="2">
      <t>ヨサン</t>
    </rPh>
    <rPh sb="2" eb="3">
      <t>ガク</t>
    </rPh>
    <phoneticPr fontId="1"/>
  </si>
  <si>
    <t>説明</t>
    <rPh sb="0" eb="2">
      <t>セツメイ</t>
    </rPh>
    <phoneticPr fontId="1"/>
  </si>
  <si>
    <t>上記のとおり相違ないことを証明します。</t>
    <rPh sb="0" eb="2">
      <t>ジョウキ</t>
    </rPh>
    <rPh sb="6" eb="8">
      <t>ソウイ</t>
    </rPh>
    <rPh sb="13" eb="15">
      <t>ショウメイ</t>
    </rPh>
    <phoneticPr fontId="1"/>
  </si>
  <si>
    <t>（収入）</t>
    <rPh sb="1" eb="3">
      <t>シュウニュウ</t>
    </rPh>
    <phoneticPr fontId="1"/>
  </si>
  <si>
    <t>（支出）</t>
    <rPh sb="1" eb="3">
      <t>シシュツ</t>
    </rPh>
    <phoneticPr fontId="1"/>
  </si>
  <si>
    <t>科目</t>
    <rPh sb="0" eb="2">
      <t>カモク</t>
    </rPh>
    <phoneticPr fontId="1"/>
  </si>
  <si>
    <t>対象施設：</t>
    <rPh sb="0" eb="2">
      <t>タイショウ</t>
    </rPh>
    <rPh sb="2" eb="4">
      <t>シセツ</t>
    </rPh>
    <phoneticPr fontId="1"/>
  </si>
  <si>
    <t>計</t>
    <rPh sb="0" eb="1">
      <t>ケイ</t>
    </rPh>
    <phoneticPr fontId="1"/>
  </si>
  <si>
    <t>…②</t>
    <phoneticPr fontId="1"/>
  </si>
  <si>
    <t>法人にあっては、主たる事務所の所在地、
法人名称及び代表者の職名・氏名</t>
    <phoneticPr fontId="1"/>
  </si>
  <si>
    <t>法人にあっては、主たる事務所の所在地、
法人名称及び代表者の職名・氏名</t>
    <phoneticPr fontId="1"/>
  </si>
  <si>
    <t>連絡先</t>
    <rPh sb="0" eb="3">
      <t>レンラクサキ</t>
    </rPh>
    <phoneticPr fontId="1"/>
  </si>
  <si>
    <t>法人（団体、個人）住所</t>
    <rPh sb="0" eb="2">
      <t>ホウジン</t>
    </rPh>
    <rPh sb="3" eb="5">
      <t>ダンタイ</t>
    </rPh>
    <rPh sb="6" eb="8">
      <t>コジン</t>
    </rPh>
    <rPh sb="9" eb="11">
      <t>ジュウショ</t>
    </rPh>
    <phoneticPr fontId="1"/>
  </si>
  <si>
    <t>法人（団体）名称</t>
    <rPh sb="0" eb="2">
      <t>ホウジン</t>
    </rPh>
    <rPh sb="3" eb="5">
      <t>ダンタイ</t>
    </rPh>
    <rPh sb="6" eb="8">
      <t>メイショウ</t>
    </rPh>
    <phoneticPr fontId="1"/>
  </si>
  <si>
    <t>施設名称</t>
    <rPh sb="0" eb="2">
      <t>シセツ</t>
    </rPh>
    <rPh sb="2" eb="4">
      <t>メイショウ</t>
    </rPh>
    <phoneticPr fontId="1"/>
  </si>
  <si>
    <t>担当者名</t>
    <rPh sb="0" eb="3">
      <t>タントウシャ</t>
    </rPh>
    <rPh sb="3" eb="4">
      <t>メイ</t>
    </rPh>
    <phoneticPr fontId="1"/>
  </si>
  <si>
    <t>No.</t>
    <phoneticPr fontId="1"/>
  </si>
  <si>
    <t>チェック欄
（○を記入）</t>
    <rPh sb="4" eb="5">
      <t>ラン</t>
    </rPh>
    <rPh sb="9" eb="11">
      <t>キニュウ</t>
    </rPh>
    <phoneticPr fontId="1"/>
  </si>
  <si>
    <t>書類名</t>
    <rPh sb="0" eb="2">
      <t>ショルイ</t>
    </rPh>
    <rPh sb="2" eb="3">
      <t>メイ</t>
    </rPh>
    <phoneticPr fontId="1"/>
  </si>
  <si>
    <t>（関係書類）</t>
    <rPh sb="1" eb="3">
      <t>カンケイ</t>
    </rPh>
    <rPh sb="3" eb="5">
      <t>ショルイ</t>
    </rPh>
    <phoneticPr fontId="1"/>
  </si>
  <si>
    <t>代表者</t>
    <rPh sb="0" eb="3">
      <t>ダイヒョウシャ</t>
    </rPh>
    <phoneticPr fontId="1"/>
  </si>
  <si>
    <t>申請者住所</t>
    <rPh sb="0" eb="3">
      <t>シンセイシャ</t>
    </rPh>
    <rPh sb="3" eb="5">
      <t>ジュウショ</t>
    </rPh>
    <phoneticPr fontId="1"/>
  </si>
  <si>
    <t>申請者名称</t>
    <rPh sb="0" eb="3">
      <t>シンセイシャ</t>
    </rPh>
    <rPh sb="3" eb="5">
      <t>メイショウ</t>
    </rPh>
    <phoneticPr fontId="1"/>
  </si>
  <si>
    <t>総事業費</t>
  </si>
  <si>
    <t>差引額</t>
  </si>
  <si>
    <t>国庫補助
基準額</t>
  </si>
  <si>
    <t>選定額</t>
  </si>
  <si>
    <t>自治体補助額</t>
  </si>
  <si>
    <t>国庫補助基本額</t>
  </si>
  <si>
    <t>国庫補助所要額</t>
  </si>
  <si>
    <t>［例］ 理事長　●●　●●、代表取締役　■■　■■</t>
    <rPh sb="4" eb="7">
      <t>リジチョウ</t>
    </rPh>
    <rPh sb="14" eb="16">
      <t>ダイヒョウ</t>
    </rPh>
    <rPh sb="16" eb="19">
      <t>トリシマリヤク</t>
    </rPh>
    <phoneticPr fontId="1"/>
  </si>
  <si>
    <t>対象施設</t>
    <rPh sb="0" eb="2">
      <t>タイショウ</t>
    </rPh>
    <rPh sb="2" eb="4">
      <t>シセツ</t>
    </rPh>
    <phoneticPr fontId="1"/>
  </si>
  <si>
    <t>代表者の職名・氏名</t>
    <rPh sb="0" eb="3">
      <t>ダイヒョウシャ</t>
    </rPh>
    <rPh sb="4" eb="5">
      <t>ショク</t>
    </rPh>
    <rPh sb="5" eb="6">
      <t>ナ</t>
    </rPh>
    <rPh sb="7" eb="9">
      <t>シメイ</t>
    </rPh>
    <phoneticPr fontId="1"/>
  </si>
  <si>
    <t>（１）</t>
    <phoneticPr fontId="1"/>
  </si>
  <si>
    <t>（２）</t>
    <phoneticPr fontId="1"/>
  </si>
  <si>
    <t>（３）</t>
    <phoneticPr fontId="1"/>
  </si>
  <si>
    <t>（４）</t>
    <phoneticPr fontId="1"/>
  </si>
  <si>
    <t>別表</t>
    <phoneticPr fontId="8"/>
  </si>
  <si>
    <t>総事業費</t>
    <rPh sb="0" eb="3">
      <t>ソウジギョウ</t>
    </rPh>
    <rPh sb="3" eb="4">
      <t>ヒ</t>
    </rPh>
    <phoneticPr fontId="1"/>
  </si>
  <si>
    <t>差引額</t>
    <rPh sb="0" eb="3">
      <t>サシヒキガク</t>
    </rPh>
    <phoneticPr fontId="1"/>
  </si>
  <si>
    <t>①</t>
    <phoneticPr fontId="1"/>
  </si>
  <si>
    <t>②</t>
    <phoneticPr fontId="1"/>
  </si>
  <si>
    <t>③</t>
    <phoneticPr fontId="1"/>
  </si>
  <si>
    <t>⑥</t>
    <phoneticPr fontId="1"/>
  </si>
  <si>
    <t>⑦</t>
    <phoneticPr fontId="1"/>
  </si>
  <si>
    <t>（記載上の注意）</t>
    <rPh sb="1" eb="3">
      <t>キサイ</t>
    </rPh>
    <rPh sb="3" eb="4">
      <t>ジョウ</t>
    </rPh>
    <rPh sb="5" eb="7">
      <t>チュウイ</t>
    </rPh>
    <phoneticPr fontId="1"/>
  </si>
  <si>
    <t>県補助基準額</t>
    <rPh sb="0" eb="1">
      <t>ケン</t>
    </rPh>
    <rPh sb="1" eb="3">
      <t>ホジョ</t>
    </rPh>
    <rPh sb="3" eb="5">
      <t>キジュン</t>
    </rPh>
    <rPh sb="5" eb="6">
      <t>ガク</t>
    </rPh>
    <phoneticPr fontId="1"/>
  </si>
  <si>
    <t>選定額
(県補助基本額)</t>
    <rPh sb="0" eb="2">
      <t>センテイ</t>
    </rPh>
    <rPh sb="2" eb="3">
      <t>ガク</t>
    </rPh>
    <rPh sb="5" eb="6">
      <t>ケン</t>
    </rPh>
    <rPh sb="6" eb="8">
      <t>ホジョ</t>
    </rPh>
    <rPh sb="8" eb="10">
      <t>キホン</t>
    </rPh>
    <rPh sb="10" eb="11">
      <t>ガク</t>
    </rPh>
    <phoneticPr fontId="1"/>
  </si>
  <si>
    <t>県補助所要額</t>
    <rPh sb="0" eb="1">
      <t>ケン</t>
    </rPh>
    <rPh sb="1" eb="3">
      <t>ホジョ</t>
    </rPh>
    <rPh sb="3" eb="5">
      <t>ショヨウ</t>
    </rPh>
    <rPh sb="5" eb="6">
      <t>ガク</t>
    </rPh>
    <phoneticPr fontId="1"/>
  </si>
  <si>
    <t>１　対象施設名</t>
    <rPh sb="2" eb="4">
      <t>タイショウ</t>
    </rPh>
    <rPh sb="4" eb="6">
      <t>シセツ</t>
    </rPh>
    <rPh sb="6" eb="7">
      <t>メイ</t>
    </rPh>
    <phoneticPr fontId="1"/>
  </si>
  <si>
    <t>２　対象施設所在地</t>
    <rPh sb="2" eb="4">
      <t>タイショウ</t>
    </rPh>
    <rPh sb="4" eb="6">
      <t>シセツ</t>
    </rPh>
    <rPh sb="6" eb="9">
      <t>ショザイチ</t>
    </rPh>
    <phoneticPr fontId="1"/>
  </si>
  <si>
    <t>提出書類チェックシート（本書）</t>
    <rPh sb="0" eb="2">
      <t>テイシュツ</t>
    </rPh>
    <rPh sb="2" eb="4">
      <t>ショルイ</t>
    </rPh>
    <rPh sb="12" eb="14">
      <t>ホンショ</t>
    </rPh>
    <phoneticPr fontId="1"/>
  </si>
  <si>
    <t>［提出先］</t>
    <rPh sb="1" eb="3">
      <t>テイシュツ</t>
    </rPh>
    <rPh sb="3" eb="4">
      <t>サキ</t>
    </rPh>
    <phoneticPr fontId="1"/>
  </si>
  <si>
    <t>１.入力</t>
    <rPh sb="2" eb="4">
      <t>ニュウリョク</t>
    </rPh>
    <phoneticPr fontId="1"/>
  </si>
  <si>
    <t>施設名</t>
    <rPh sb="0" eb="2">
      <t>シセツ</t>
    </rPh>
    <rPh sb="2" eb="3">
      <t>メイ</t>
    </rPh>
    <phoneticPr fontId="1"/>
  </si>
  <si>
    <t>〒260-8667 千葉市中央区市場町１番１号　　千葉県健康福祉部子育て支援課 法人指導班（補助金担当）</t>
    <phoneticPr fontId="1"/>
  </si>
  <si>
    <t>［例］ 社会福祉法人●●会、株式会社■■
　　※（株）等の略称は使用しないでください。</t>
    <rPh sb="1" eb="2">
      <t>レイ</t>
    </rPh>
    <rPh sb="4" eb="6">
      <t>シャカイ</t>
    </rPh>
    <rPh sb="6" eb="8">
      <t>フクシ</t>
    </rPh>
    <rPh sb="8" eb="10">
      <t>ホウジン</t>
    </rPh>
    <rPh sb="12" eb="13">
      <t>カイ</t>
    </rPh>
    <rPh sb="14" eb="18">
      <t>カブシキガイシャ</t>
    </rPh>
    <rPh sb="25" eb="26">
      <t>カブ</t>
    </rPh>
    <rPh sb="27" eb="28">
      <t>トウ</t>
    </rPh>
    <rPh sb="29" eb="31">
      <t>リャクショウ</t>
    </rPh>
    <rPh sb="32" eb="34">
      <t>シヨウ</t>
    </rPh>
    <phoneticPr fontId="1"/>
  </si>
  <si>
    <t>千葉県以外の場合は、都道府県名から記入してください。</t>
    <rPh sb="0" eb="3">
      <t>チバケン</t>
    </rPh>
    <rPh sb="3" eb="5">
      <t>イガイ</t>
    </rPh>
    <rPh sb="4" eb="5">
      <t>ソト</t>
    </rPh>
    <rPh sb="6" eb="8">
      <t>バアイ</t>
    </rPh>
    <rPh sb="10" eb="14">
      <t>トドウフケン</t>
    </rPh>
    <rPh sb="14" eb="15">
      <t>メイ</t>
    </rPh>
    <rPh sb="17" eb="19">
      <t>キニュウ</t>
    </rPh>
    <phoneticPr fontId="1"/>
  </si>
  <si>
    <t>［提出先］
〒260-8667　千葉市中央区市場町１番１号
千葉県 健康福祉部 子育て支援課 法人指導班（補助金担当）</t>
    <rPh sb="16" eb="19">
      <t>チバシ</t>
    </rPh>
    <rPh sb="19" eb="22">
      <t>チュウオウク</t>
    </rPh>
    <rPh sb="22" eb="25">
      <t>イチバチョウ</t>
    </rPh>
    <rPh sb="26" eb="27">
      <t>バン</t>
    </rPh>
    <rPh sb="28" eb="29">
      <t>ゴウ</t>
    </rPh>
    <rPh sb="30" eb="33">
      <t>チバケン</t>
    </rPh>
    <rPh sb="34" eb="36">
      <t>ケンコウ</t>
    </rPh>
    <rPh sb="36" eb="38">
      <t>フクシ</t>
    </rPh>
    <rPh sb="38" eb="39">
      <t>ブ</t>
    </rPh>
    <rPh sb="40" eb="42">
      <t>コソダ</t>
    </rPh>
    <rPh sb="43" eb="45">
      <t>シエン</t>
    </rPh>
    <rPh sb="45" eb="46">
      <t>カ</t>
    </rPh>
    <rPh sb="47" eb="49">
      <t>ホウジン</t>
    </rPh>
    <rPh sb="49" eb="51">
      <t>シドウ</t>
    </rPh>
    <rPh sb="51" eb="52">
      <t>ハン</t>
    </rPh>
    <rPh sb="53" eb="56">
      <t>ホジョキン</t>
    </rPh>
    <rPh sb="56" eb="58">
      <t>タントウ</t>
    </rPh>
    <phoneticPr fontId="1"/>
  </si>
  <si>
    <t>※設置管理者の代表者名としてください。施設長名では申請できません。</t>
    <rPh sb="1" eb="3">
      <t>セッチ</t>
    </rPh>
    <rPh sb="3" eb="6">
      <t>カンリシャ</t>
    </rPh>
    <rPh sb="5" eb="6">
      <t>シャ</t>
    </rPh>
    <rPh sb="19" eb="22">
      <t>シセツチョウ</t>
    </rPh>
    <rPh sb="22" eb="23">
      <t>メイ</t>
    </rPh>
    <rPh sb="25" eb="27">
      <t>シンセイ</t>
    </rPh>
    <phoneticPr fontId="1"/>
  </si>
  <si>
    <t>設置管理者</t>
    <rPh sb="0" eb="2">
      <t>セッチ</t>
    </rPh>
    <rPh sb="2" eb="5">
      <t>カンリシャ</t>
    </rPh>
    <phoneticPr fontId="1"/>
  </si>
  <si>
    <t>（設置管理者）</t>
    <rPh sb="1" eb="3">
      <t>セッチ</t>
    </rPh>
    <rPh sb="3" eb="6">
      <t>カンリシャ</t>
    </rPh>
    <phoneticPr fontId="1"/>
  </si>
  <si>
    <t>申請者郵便番号</t>
    <rPh sb="0" eb="3">
      <t>シンセイシャ</t>
    </rPh>
    <rPh sb="3" eb="5">
      <t>ユウビン</t>
    </rPh>
    <rPh sb="5" eb="7">
      <t>バンゴウ</t>
    </rPh>
    <phoneticPr fontId="1"/>
  </si>
  <si>
    <t>施設郵便番号</t>
    <rPh sb="0" eb="2">
      <t>シセツ</t>
    </rPh>
    <rPh sb="2" eb="6">
      <t>ユウビンバンゴウ</t>
    </rPh>
    <phoneticPr fontId="1"/>
  </si>
  <si>
    <t>　千葉県知事　熊谷　俊人　様</t>
    <rPh sb="1" eb="3">
      <t>チバ</t>
    </rPh>
    <rPh sb="3" eb="6">
      <t>ケンチジ</t>
    </rPh>
    <rPh sb="7" eb="9">
      <t>クマガイ</t>
    </rPh>
    <rPh sb="10" eb="12">
      <t>トシヒト</t>
    </rPh>
    <rPh sb="13" eb="14">
      <t>サマ</t>
    </rPh>
    <phoneticPr fontId="1"/>
  </si>
  <si>
    <t>（１）午睡チェック</t>
    <rPh sb="3" eb="5">
      <t>ゴスイ</t>
    </rPh>
    <phoneticPr fontId="1"/>
  </si>
  <si>
    <t>（２）無呼吸アラーム</t>
    <rPh sb="3" eb="6">
      <t>ムコキュウ</t>
    </rPh>
    <phoneticPr fontId="1"/>
  </si>
  <si>
    <t>対象児童数</t>
    <rPh sb="0" eb="2">
      <t>タイショウ</t>
    </rPh>
    <rPh sb="2" eb="4">
      <t>ジドウ</t>
    </rPh>
    <rPh sb="4" eb="5">
      <t>スウ</t>
    </rPh>
    <phoneticPr fontId="1"/>
  </si>
  <si>
    <t>０～２歳児</t>
    <rPh sb="3" eb="5">
      <t>サイジ</t>
    </rPh>
    <phoneticPr fontId="1"/>
  </si>
  <si>
    <t>人</t>
    <rPh sb="0" eb="1">
      <t>ニン</t>
    </rPh>
    <phoneticPr fontId="1"/>
  </si>
  <si>
    <t>３歳児以上</t>
    <rPh sb="1" eb="5">
      <t>サイジイジョウ</t>
    </rPh>
    <phoneticPr fontId="1"/>
  </si>
  <si>
    <t>備品名称</t>
    <rPh sb="0" eb="2">
      <t>ビヒン</t>
    </rPh>
    <rPh sb="2" eb="4">
      <t>メイショウ</t>
    </rPh>
    <phoneticPr fontId="1"/>
  </si>
  <si>
    <t>金額</t>
    <rPh sb="0" eb="2">
      <t>キンガク</t>
    </rPh>
    <phoneticPr fontId="1"/>
  </si>
  <si>
    <t>個数</t>
    <rPh sb="0" eb="2">
      <t>コスウ</t>
    </rPh>
    <phoneticPr fontId="1"/>
  </si>
  <si>
    <t>個</t>
    <rPh sb="0" eb="1">
      <t>コ</t>
    </rPh>
    <phoneticPr fontId="1"/>
  </si>
  <si>
    <t>品目名</t>
    <rPh sb="0" eb="2">
      <t>ヒンモク</t>
    </rPh>
    <rPh sb="2" eb="3">
      <t>メイ</t>
    </rPh>
    <phoneticPr fontId="1"/>
  </si>
  <si>
    <t>合計</t>
    <rPh sb="0" eb="2">
      <t>ゴウケイ</t>
    </rPh>
    <phoneticPr fontId="1"/>
  </si>
  <si>
    <t>購入した機器</t>
    <rPh sb="0" eb="2">
      <t>コウニュウ</t>
    </rPh>
    <rPh sb="4" eb="6">
      <t>キキ</t>
    </rPh>
    <phoneticPr fontId="1"/>
  </si>
  <si>
    <t>単価</t>
    <rPh sb="0" eb="2">
      <t>タンカ</t>
    </rPh>
    <phoneticPr fontId="1"/>
  </si>
  <si>
    <t>数量</t>
    <rPh sb="0" eb="2">
      <t>スウリョウ</t>
    </rPh>
    <phoneticPr fontId="1"/>
  </si>
  <si>
    <t>リースの場合の期間</t>
    <rPh sb="4" eb="6">
      <t>バアイ</t>
    </rPh>
    <rPh sb="7" eb="9">
      <t>キカン</t>
    </rPh>
    <phoneticPr fontId="1"/>
  </si>
  <si>
    <t>リース期間</t>
    <rPh sb="3" eb="5">
      <t>キカン</t>
    </rPh>
    <phoneticPr fontId="1"/>
  </si>
  <si>
    <t>日</t>
    <rPh sb="0" eb="1">
      <t>ヒ</t>
    </rPh>
    <phoneticPr fontId="1"/>
  </si>
  <si>
    <t>金額</t>
    <phoneticPr fontId="1"/>
  </si>
  <si>
    <t>…③</t>
    <phoneticPr fontId="1"/>
  </si>
  <si>
    <t>…①</t>
    <phoneticPr fontId="1"/>
  </si>
  <si>
    <t>（１）、（２）に該当しない備品を購入又はリースした場合、当該備品の名称を（　）内に記入してください。</t>
    <rPh sb="8" eb="10">
      <t>ガイトウ</t>
    </rPh>
    <rPh sb="13" eb="15">
      <t>ビヒン</t>
    </rPh>
    <rPh sb="16" eb="18">
      <t>コウニュウ</t>
    </rPh>
    <rPh sb="18" eb="19">
      <t>マタ</t>
    </rPh>
    <rPh sb="25" eb="27">
      <t>バアイ</t>
    </rPh>
    <rPh sb="28" eb="30">
      <t>トウガイ</t>
    </rPh>
    <rPh sb="30" eb="32">
      <t>ビヒン</t>
    </rPh>
    <rPh sb="33" eb="35">
      <t>メイショウ</t>
    </rPh>
    <rPh sb="39" eb="40">
      <t>ナイ</t>
    </rPh>
    <rPh sb="41" eb="43">
      <t>キニュウ</t>
    </rPh>
    <phoneticPr fontId="1"/>
  </si>
  <si>
    <t>［提出先］</t>
  </si>
  <si>
    <t>ninkagaihojo@mz.pref.chiba.lg.jp</t>
    <phoneticPr fontId="1"/>
  </si>
  <si>
    <t>　　ただし、３歳以上の児童であっても、当該備品を使用する必要があると認められる場合は、対象児童に含めることができる。</t>
    <rPh sb="7" eb="10">
      <t>サイイジョウ</t>
    </rPh>
    <rPh sb="11" eb="13">
      <t>ジドウ</t>
    </rPh>
    <rPh sb="19" eb="21">
      <t>トウガイ</t>
    </rPh>
    <rPh sb="21" eb="23">
      <t>ビヒン</t>
    </rPh>
    <rPh sb="24" eb="26">
      <t>シヨウ</t>
    </rPh>
    <rPh sb="28" eb="30">
      <t>ヒツヨウ</t>
    </rPh>
    <rPh sb="34" eb="35">
      <t>ミト</t>
    </rPh>
    <rPh sb="39" eb="41">
      <t>バアイ</t>
    </rPh>
    <rPh sb="43" eb="45">
      <t>タイショウ</t>
    </rPh>
    <rPh sb="45" eb="47">
      <t>ジドウ</t>
    </rPh>
    <rPh sb="48" eb="49">
      <t>フク</t>
    </rPh>
    <phoneticPr fontId="1"/>
  </si>
  <si>
    <t>対象児童数</t>
    <rPh sb="0" eb="2">
      <t>タイショウ</t>
    </rPh>
    <rPh sb="2" eb="4">
      <t>ジドウ</t>
    </rPh>
    <rPh sb="4" eb="5">
      <t>スウ</t>
    </rPh>
    <phoneticPr fontId="1"/>
  </si>
  <si>
    <t>④（②－③）</t>
    <phoneticPr fontId="1"/>
  </si>
  <si>
    <t>⑤</t>
    <phoneticPr fontId="1"/>
  </si>
  <si>
    <t>⑧（⑦×３／４）</t>
    <phoneticPr fontId="1"/>
  </si>
  <si>
    <t>１．対象児童数とは、原則、０～２歳の児童の数を記載すること。</t>
    <rPh sb="2" eb="4">
      <t>タイショウ</t>
    </rPh>
    <rPh sb="4" eb="6">
      <t>ジドウ</t>
    </rPh>
    <rPh sb="6" eb="7">
      <t>スウ</t>
    </rPh>
    <rPh sb="10" eb="12">
      <t>ゲンソク</t>
    </rPh>
    <rPh sb="16" eb="17">
      <t>サイ</t>
    </rPh>
    <rPh sb="18" eb="20">
      <t>ジドウ</t>
    </rPh>
    <rPh sb="21" eb="22">
      <t>カズ</t>
    </rPh>
    <rPh sb="23" eb="25">
      <t>キサイ</t>
    </rPh>
    <phoneticPr fontId="1"/>
  </si>
  <si>
    <t>２．②欄には、対象施設における事故防止対策に係る総事業費の額を記載すること。</t>
    <rPh sb="3" eb="4">
      <t>ラン</t>
    </rPh>
    <rPh sb="7" eb="9">
      <t>タイショウ</t>
    </rPh>
    <rPh sb="9" eb="11">
      <t>シセツ</t>
    </rPh>
    <rPh sb="15" eb="17">
      <t>ジコ</t>
    </rPh>
    <rPh sb="17" eb="19">
      <t>ボウシ</t>
    </rPh>
    <rPh sb="19" eb="21">
      <t>タイサク</t>
    </rPh>
    <rPh sb="22" eb="23">
      <t>カカ</t>
    </rPh>
    <rPh sb="24" eb="25">
      <t>ソウ</t>
    </rPh>
    <rPh sb="25" eb="27">
      <t>ジギョウ</t>
    </rPh>
    <rPh sb="27" eb="28">
      <t>ヒ</t>
    </rPh>
    <rPh sb="29" eb="30">
      <t>ガク</t>
    </rPh>
    <phoneticPr fontId="1"/>
  </si>
  <si>
    <t>５．⑥欄は、県補助基準額である500,000円を記載すること。</t>
    <rPh sb="3" eb="4">
      <t>ラン</t>
    </rPh>
    <rPh sb="6" eb="7">
      <t>ケン</t>
    </rPh>
    <rPh sb="7" eb="9">
      <t>ホジョ</t>
    </rPh>
    <rPh sb="9" eb="11">
      <t>キジュン</t>
    </rPh>
    <rPh sb="11" eb="12">
      <t>ガク</t>
    </rPh>
    <rPh sb="22" eb="23">
      <t>エン</t>
    </rPh>
    <rPh sb="24" eb="26">
      <t>キサイ</t>
    </rPh>
    <phoneticPr fontId="1"/>
  </si>
  <si>
    <t>６．⑦欄は、④欄、⑤欄及び⑥欄を比較し、最も少ない額を記載すること。</t>
    <phoneticPr fontId="1"/>
  </si>
  <si>
    <t>７．⑧欄は、⑦欄の額に交付要綱の別表の第３欄に定める補助率（3／4）を乗じて得た額（1,000円未満の端数が生じた場合は、これを切り捨てるものとする。）を記載すること。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5" eb="36">
      <t>ジョウ</t>
    </rPh>
    <rPh sb="38" eb="39">
      <t>エ</t>
    </rPh>
    <rPh sb="40" eb="41">
      <t>ガク</t>
    </rPh>
    <rPh sb="47" eb="48">
      <t>エン</t>
    </rPh>
    <rPh sb="48" eb="50">
      <t>ミマン</t>
    </rPh>
    <rPh sb="51" eb="53">
      <t>ハスウ</t>
    </rPh>
    <rPh sb="54" eb="55">
      <t>ショウ</t>
    </rPh>
    <rPh sb="57" eb="59">
      <t>バアイ</t>
    </rPh>
    <phoneticPr fontId="1"/>
  </si>
  <si>
    <r>
      <t>【</t>
    </r>
    <r>
      <rPr>
        <b/>
        <u/>
        <sz val="18"/>
        <color theme="1"/>
        <rFont val="ＭＳ Ｐゴシック"/>
        <family val="3"/>
        <charset val="128"/>
        <scheme val="minor"/>
      </rPr>
      <t>実績報告</t>
    </r>
    <r>
      <rPr>
        <b/>
        <sz val="18"/>
        <color theme="1"/>
        <rFont val="ＭＳ Ｐゴシック"/>
        <family val="3"/>
        <charset val="128"/>
        <scheme val="minor"/>
      </rPr>
      <t>の手順】</t>
    </r>
    <rPh sb="1" eb="3">
      <t>ジッセキ</t>
    </rPh>
    <rPh sb="3" eb="5">
      <t>ホウコク</t>
    </rPh>
    <rPh sb="6" eb="8">
      <t>テジュン</t>
    </rPh>
    <phoneticPr fontId="1"/>
  </si>
  <si>
    <r>
      <rPr>
        <b/>
        <sz val="14"/>
        <color theme="1"/>
        <rFont val="ＭＳ Ｐゴシック"/>
        <family val="3"/>
        <charset val="128"/>
        <scheme val="minor"/>
      </rPr>
      <t>「⓪入力票」</t>
    </r>
    <r>
      <rPr>
        <sz val="14"/>
        <color theme="1"/>
        <rFont val="ＭＳ Ｐゴシック"/>
        <family val="3"/>
        <charset val="128"/>
        <scheme val="minor"/>
      </rPr>
      <t>シートと</t>
    </r>
    <r>
      <rPr>
        <sz val="14"/>
        <color theme="1"/>
        <rFont val="ＭＳ Ｐゴシック"/>
        <family val="3"/>
        <charset val="128"/>
        <scheme val="minor"/>
      </rPr>
      <t>の</t>
    </r>
    <r>
      <rPr>
        <b/>
        <u/>
        <sz val="14"/>
        <color theme="1"/>
        <rFont val="ＭＳ Ｐゴシック"/>
        <family val="3"/>
        <charset val="128"/>
        <scheme val="minor"/>
      </rPr>
      <t>黄色セル部分</t>
    </r>
    <r>
      <rPr>
        <sz val="14"/>
        <color theme="1"/>
        <rFont val="ＭＳ Ｐゴシック"/>
        <family val="3"/>
        <charset val="128"/>
        <scheme val="minor"/>
      </rPr>
      <t>を入力してください。（※水色セルは自動計算です）</t>
    </r>
    <phoneticPr fontId="1"/>
  </si>
  <si>
    <r>
      <rPr>
        <b/>
        <sz val="14"/>
        <color theme="1"/>
        <rFont val="ＭＳ Ｐゴシック"/>
        <family val="3"/>
        <charset val="128"/>
        <scheme val="minor"/>
      </rPr>
      <t>「①提出書類チェックシート」</t>
    </r>
    <r>
      <rPr>
        <sz val="14"/>
        <color theme="1"/>
        <rFont val="ＭＳ Ｐゴシック"/>
        <family val="3"/>
        <charset val="128"/>
        <scheme val="minor"/>
      </rPr>
      <t>により、書類に漏れがないかチェックして、印刷してください。</t>
    </r>
    <phoneticPr fontId="1"/>
  </si>
  <si>
    <t xml:space="preserve">３.提出 </t>
    <rPh sb="2" eb="4">
      <t>テイシュツ</t>
    </rPh>
    <phoneticPr fontId="1"/>
  </si>
  <si>
    <t>２.チェック</t>
    <phoneticPr fontId="1"/>
  </si>
  <si>
    <t>実績報告年月日</t>
    <rPh sb="0" eb="2">
      <t>ジッセキ</t>
    </rPh>
    <rPh sb="2" eb="4">
      <t>ホウコク</t>
    </rPh>
    <rPh sb="4" eb="7">
      <t>ネンガッピ</t>
    </rPh>
    <phoneticPr fontId="1"/>
  </si>
  <si>
    <t>事業完了後（既に完了している場合は交付決定日）から1か月以内又は当該年度の３月３１日までに実績報告書を提出してください。</t>
    <rPh sb="0" eb="2">
      <t>ジギョウ</t>
    </rPh>
    <rPh sb="2" eb="4">
      <t>カンリョウ</t>
    </rPh>
    <rPh sb="4" eb="5">
      <t>ゴ</t>
    </rPh>
    <rPh sb="6" eb="7">
      <t>スデ</t>
    </rPh>
    <rPh sb="8" eb="10">
      <t>カンリョウ</t>
    </rPh>
    <rPh sb="14" eb="16">
      <t>バアイ</t>
    </rPh>
    <rPh sb="17" eb="19">
      <t>コウフ</t>
    </rPh>
    <rPh sb="19" eb="21">
      <t>ケッテイ</t>
    </rPh>
    <rPh sb="21" eb="22">
      <t>ビ</t>
    </rPh>
    <rPh sb="27" eb="28">
      <t>ゲツ</t>
    </rPh>
    <rPh sb="28" eb="30">
      <t>イナイ</t>
    </rPh>
    <rPh sb="30" eb="31">
      <t>マタ</t>
    </rPh>
    <rPh sb="32" eb="34">
      <t>トウガイ</t>
    </rPh>
    <rPh sb="34" eb="36">
      <t>ネンド</t>
    </rPh>
    <rPh sb="38" eb="39">
      <t>ガツ</t>
    </rPh>
    <rPh sb="41" eb="42">
      <t>ヒ</t>
    </rPh>
    <rPh sb="45" eb="47">
      <t>ジッセキ</t>
    </rPh>
    <rPh sb="47" eb="50">
      <t>ホウコクショ</t>
    </rPh>
    <rPh sb="51" eb="53">
      <t>テイシュツ</t>
    </rPh>
    <phoneticPr fontId="1"/>
  </si>
  <si>
    <r>
      <t>交付決定額（</t>
    </r>
    <r>
      <rPr>
        <b/>
        <u/>
        <sz val="14"/>
        <color theme="1"/>
        <rFont val="ＭＳ Ｐゴシック"/>
        <family val="3"/>
        <charset val="128"/>
        <scheme val="minor"/>
      </rPr>
      <t>変更交付決定があった場合は変更交付決定額</t>
    </r>
    <r>
      <rPr>
        <b/>
        <sz val="14"/>
        <color theme="1"/>
        <rFont val="ＭＳ Ｐゴシック"/>
        <family val="3"/>
        <charset val="128"/>
        <scheme val="minor"/>
      </rPr>
      <t>）</t>
    </r>
    <rPh sb="0" eb="2">
      <t>コウフ</t>
    </rPh>
    <rPh sb="2" eb="4">
      <t>ケッテイ</t>
    </rPh>
    <rPh sb="4" eb="5">
      <t>ガク</t>
    </rPh>
    <rPh sb="6" eb="8">
      <t>ヘンコウ</t>
    </rPh>
    <rPh sb="8" eb="10">
      <t>コウフ</t>
    </rPh>
    <rPh sb="10" eb="12">
      <t>ケッテイ</t>
    </rPh>
    <rPh sb="16" eb="18">
      <t>バアイ</t>
    </rPh>
    <rPh sb="19" eb="21">
      <t>ヘンコウ</t>
    </rPh>
    <rPh sb="21" eb="23">
      <t>コウフ</t>
    </rPh>
    <rPh sb="23" eb="25">
      <t>ケッテイ</t>
    </rPh>
    <rPh sb="25" eb="26">
      <t>ガク</t>
    </rPh>
    <phoneticPr fontId="1"/>
  </si>
  <si>
    <t>交付決定日</t>
    <rPh sb="0" eb="2">
      <t>コウフ</t>
    </rPh>
    <rPh sb="2" eb="4">
      <t>ケッテイ</t>
    </rPh>
    <rPh sb="4" eb="5">
      <t>ビ</t>
    </rPh>
    <phoneticPr fontId="1"/>
  </si>
  <si>
    <t>令和</t>
    <rPh sb="0" eb="2">
      <t>レイワ</t>
    </rPh>
    <phoneticPr fontId="1"/>
  </si>
  <si>
    <t>年</t>
    <rPh sb="0" eb="1">
      <t>トシ</t>
    </rPh>
    <phoneticPr fontId="1"/>
  </si>
  <si>
    <t>交付決定番号</t>
    <rPh sb="0" eb="2">
      <t>コウフ</t>
    </rPh>
    <rPh sb="2" eb="4">
      <t>ケッテイ</t>
    </rPh>
    <rPh sb="4" eb="6">
      <t>バンゴウ</t>
    </rPh>
    <phoneticPr fontId="1"/>
  </si>
  <si>
    <t>千葉県子指令第</t>
    <rPh sb="0" eb="3">
      <t>チバケン</t>
    </rPh>
    <rPh sb="3" eb="4">
      <t>コ</t>
    </rPh>
    <rPh sb="4" eb="6">
      <t>シレイ</t>
    </rPh>
    <rPh sb="6" eb="7">
      <t>ダイ</t>
    </rPh>
    <phoneticPr fontId="1"/>
  </si>
  <si>
    <t>号 の</t>
    <rPh sb="0" eb="1">
      <t>ゴウ</t>
    </rPh>
    <phoneticPr fontId="1"/>
  </si>
  <si>
    <t>交付決定額</t>
    <rPh sb="0" eb="2">
      <t>コウフ</t>
    </rPh>
    <rPh sb="2" eb="4">
      <t>ケッテイ</t>
    </rPh>
    <rPh sb="4" eb="5">
      <t>ガク</t>
    </rPh>
    <phoneticPr fontId="1"/>
  </si>
  <si>
    <t>※交付決定通知書（変更した場合は変更交付決定通知書）に記載の交付決定日、交付決定番号、交付決定額を記載してください。</t>
  </si>
  <si>
    <r>
      <rPr>
        <b/>
        <u/>
        <sz val="11"/>
        <color theme="1"/>
        <rFont val="ＭＳ ゴシック"/>
        <family val="3"/>
        <charset val="128"/>
      </rPr>
      <t>実績報告</t>
    </r>
    <r>
      <rPr>
        <b/>
        <sz val="11"/>
        <color theme="1"/>
        <rFont val="ＭＳ ゴシック"/>
        <family val="3"/>
        <charset val="128"/>
      </rPr>
      <t>　提出書類チェックシート</t>
    </r>
    <rPh sb="0" eb="2">
      <t>ジッセキ</t>
    </rPh>
    <rPh sb="2" eb="4">
      <t>ホウコク</t>
    </rPh>
    <rPh sb="5" eb="7">
      <t>テイシュツ</t>
    </rPh>
    <rPh sb="7" eb="9">
      <t>ショルイ</t>
    </rPh>
    <phoneticPr fontId="1"/>
  </si>
  <si>
    <t>千葉県認可外保育施設事故防止推進事業費補助金</t>
    <rPh sb="10" eb="12">
      <t>ジコ</t>
    </rPh>
    <rPh sb="12" eb="14">
      <t>ボウシ</t>
    </rPh>
    <rPh sb="14" eb="16">
      <t>スイシン</t>
    </rPh>
    <phoneticPr fontId="1"/>
  </si>
  <si>
    <t>実績報告書（別紙様式４）</t>
    <rPh sb="0" eb="2">
      <t>ジッセキ</t>
    </rPh>
    <rPh sb="2" eb="5">
      <t>ホウコクショ</t>
    </rPh>
    <rPh sb="6" eb="8">
      <t>ベッシ</t>
    </rPh>
    <rPh sb="8" eb="10">
      <t>ヨウシキ</t>
    </rPh>
    <phoneticPr fontId="1"/>
  </si>
  <si>
    <t>精算書（別表）</t>
    <rPh sb="0" eb="2">
      <t>セイサン</t>
    </rPh>
    <phoneticPr fontId="1"/>
  </si>
  <si>
    <t>保育施設の運営を委託し、証拠書類の宛名が受託者名となっている場合は、業務委託契約書の写し</t>
    <rPh sb="0" eb="2">
      <t>ホイク</t>
    </rPh>
    <rPh sb="2" eb="4">
      <t>シセツ</t>
    </rPh>
    <rPh sb="5" eb="7">
      <t>ウンエイ</t>
    </rPh>
    <rPh sb="8" eb="10">
      <t>イタク</t>
    </rPh>
    <phoneticPr fontId="1"/>
  </si>
  <si>
    <t>○電子ファイル（Excel）の提出</t>
    <rPh sb="1" eb="3">
      <t>デンシ</t>
    </rPh>
    <rPh sb="15" eb="17">
      <t>テイシュツ</t>
    </rPh>
    <phoneticPr fontId="1"/>
  </si>
  <si>
    <t>ファイル名</t>
    <rPh sb="4" eb="5">
      <t>メイ</t>
    </rPh>
    <phoneticPr fontId="1"/>
  </si>
  <si>
    <t>証拠書類に宛名がない場合は、その施設で使用していることが分かる書類 （例：備品台帳の写しなど）</t>
    <rPh sb="35" eb="36">
      <t>レイ</t>
    </rPh>
    <rPh sb="37" eb="39">
      <t>ビヒン</t>
    </rPh>
    <rPh sb="39" eb="41">
      <t>ダイチョウ</t>
    </rPh>
    <rPh sb="42" eb="43">
      <t>ウツ</t>
    </rPh>
    <phoneticPr fontId="1"/>
  </si>
  <si>
    <r>
      <t xml:space="preserve">『事故防止推進事業費補助金実績報告（●●）』
</t>
    </r>
    <r>
      <rPr>
        <sz val="9"/>
        <color theme="1"/>
        <rFont val="ＭＳ Ｐゴシック"/>
        <family val="3"/>
        <charset val="128"/>
        <scheme val="minor"/>
      </rPr>
      <t xml:space="preserve">
</t>
    </r>
    <r>
      <rPr>
        <sz val="9"/>
        <color theme="1"/>
        <rFont val="HG丸ｺﾞｼｯｸM-PRO"/>
        <family val="3"/>
        <charset val="128"/>
      </rPr>
      <t>※電子ファイル名とメール件名を上記に変更（●●は施設名を入力）</t>
    </r>
    <rPh sb="1" eb="3">
      <t>ジコ</t>
    </rPh>
    <rPh sb="3" eb="5">
      <t>ボウシ</t>
    </rPh>
    <rPh sb="5" eb="7">
      <t>スイシン</t>
    </rPh>
    <rPh sb="7" eb="9">
      <t>ジギョウ</t>
    </rPh>
    <rPh sb="9" eb="10">
      <t>ヒ</t>
    </rPh>
    <rPh sb="10" eb="13">
      <t>ホジョキン</t>
    </rPh>
    <rPh sb="13" eb="15">
      <t>ジッセキ</t>
    </rPh>
    <rPh sb="15" eb="17">
      <t>ホウコク</t>
    </rPh>
    <rPh sb="25" eb="27">
      <t>デンシ</t>
    </rPh>
    <rPh sb="31" eb="32">
      <t>メイ</t>
    </rPh>
    <rPh sb="36" eb="38">
      <t>ケンメイ</t>
    </rPh>
    <rPh sb="39" eb="41">
      <t>ジョウキ</t>
    </rPh>
    <rPh sb="42" eb="44">
      <t>ヘンコウ</t>
    </rPh>
    <rPh sb="48" eb="50">
      <t>シセツ</t>
    </rPh>
    <rPh sb="50" eb="51">
      <t>メイ</t>
    </rPh>
    <rPh sb="52" eb="54">
      <t>ニュウリョク</t>
    </rPh>
    <phoneticPr fontId="1"/>
  </si>
  <si>
    <t>県補助額</t>
    <rPh sb="0" eb="1">
      <t>ケン</t>
    </rPh>
    <rPh sb="1" eb="3">
      <t>ホジョ</t>
    </rPh>
    <rPh sb="3" eb="4">
      <t>ガク</t>
    </rPh>
    <phoneticPr fontId="1"/>
  </si>
  <si>
    <t>⑨</t>
    <phoneticPr fontId="1"/>
  </si>
  <si>
    <t>⑩</t>
    <phoneticPr fontId="1"/>
  </si>
  <si>
    <t>８．⑨欄は、交付決定額（変更交付決定があった場合は変更交付決定額）を記載すること。</t>
    <rPh sb="3" eb="4">
      <t>ラン</t>
    </rPh>
    <rPh sb="6" eb="8">
      <t>コウフ</t>
    </rPh>
    <rPh sb="8" eb="10">
      <t>ケッテイ</t>
    </rPh>
    <rPh sb="10" eb="11">
      <t>ガク</t>
    </rPh>
    <rPh sb="12" eb="14">
      <t>ヘンコウ</t>
    </rPh>
    <rPh sb="14" eb="16">
      <t>コウフ</t>
    </rPh>
    <rPh sb="16" eb="18">
      <t>ケッテイ</t>
    </rPh>
    <rPh sb="22" eb="24">
      <t>バアイ</t>
    </rPh>
    <rPh sb="25" eb="27">
      <t>ヘンコウ</t>
    </rPh>
    <rPh sb="27" eb="29">
      <t>コウフ</t>
    </rPh>
    <rPh sb="29" eb="31">
      <t>ケッテイ</t>
    </rPh>
    <rPh sb="31" eb="32">
      <t>ガク</t>
    </rPh>
    <rPh sb="34" eb="36">
      <t>キサイ</t>
    </rPh>
    <phoneticPr fontId="1"/>
  </si>
  <si>
    <t>４．⑤欄には、②欄の総事業費のうち実支出額を記載すること。（②欄と同額の場合は、②欄と⑤欄は一致すること。）</t>
    <rPh sb="3" eb="4">
      <t>ラン</t>
    </rPh>
    <rPh sb="8" eb="9">
      <t>ラン</t>
    </rPh>
    <rPh sb="10" eb="14">
      <t>ソウジギョウヒ</t>
    </rPh>
    <rPh sb="17" eb="18">
      <t>ジツ</t>
    </rPh>
    <rPh sb="18" eb="20">
      <t>シシュツ</t>
    </rPh>
    <rPh sb="20" eb="21">
      <t>ガク</t>
    </rPh>
    <rPh sb="22" eb="24">
      <t>キサイ</t>
    </rPh>
    <rPh sb="31" eb="32">
      <t>ラン</t>
    </rPh>
    <rPh sb="33" eb="35">
      <t>ドウガク</t>
    </rPh>
    <rPh sb="36" eb="38">
      <t>バアイ</t>
    </rPh>
    <rPh sb="41" eb="42">
      <t>ラン</t>
    </rPh>
    <rPh sb="44" eb="45">
      <t>ラン</t>
    </rPh>
    <rPh sb="46" eb="48">
      <t>イッチ</t>
    </rPh>
    <phoneticPr fontId="1"/>
  </si>
  <si>
    <t>９．⑩欄は、⑧欄及び⑨欄を比較し、少ない方の額を記載すること。</t>
    <rPh sb="20" eb="21">
      <t>ホウ</t>
    </rPh>
    <phoneticPr fontId="1"/>
  </si>
  <si>
    <r>
      <rPr>
        <b/>
        <sz val="14"/>
        <color theme="1"/>
        <rFont val="ＭＳ Ｐゴシック"/>
        <family val="3"/>
        <charset val="128"/>
        <scheme val="minor"/>
      </rPr>
      <t>メールで提出する場合、</t>
    </r>
    <r>
      <rPr>
        <b/>
        <u/>
        <sz val="14"/>
        <color theme="1"/>
        <rFont val="ＭＳ Ｐゴシック"/>
        <family val="3"/>
        <charset val="128"/>
        <scheme val="minor"/>
      </rPr>
      <t>Excelデータのファイル名</t>
    </r>
    <r>
      <rPr>
        <sz val="14"/>
        <color theme="1"/>
        <rFont val="ＭＳ Ｐゴシック"/>
        <family val="3"/>
        <charset val="128"/>
        <scheme val="minor"/>
      </rPr>
      <t>と、</t>
    </r>
    <r>
      <rPr>
        <b/>
        <u/>
        <sz val="14"/>
        <color theme="1"/>
        <rFont val="ＭＳ Ｐゴシック"/>
        <family val="3"/>
        <charset val="128"/>
        <scheme val="minor"/>
      </rPr>
      <t>メールの件名</t>
    </r>
    <r>
      <rPr>
        <sz val="14"/>
        <color theme="1"/>
        <rFont val="ＭＳ Ｐゴシック"/>
        <family val="3"/>
        <charset val="128"/>
        <scheme val="minor"/>
      </rPr>
      <t>を、</t>
    </r>
    <r>
      <rPr>
        <b/>
        <sz val="14"/>
        <color theme="1"/>
        <rFont val="ＭＳ Ｐゴシック"/>
        <family val="3"/>
        <charset val="128"/>
        <scheme val="minor"/>
      </rPr>
      <t>『</t>
    </r>
    <r>
      <rPr>
        <b/>
        <u/>
        <sz val="14"/>
        <color theme="1"/>
        <rFont val="ＭＳ Ｐゴシック"/>
        <family val="3"/>
        <charset val="128"/>
        <scheme val="minor"/>
      </rPr>
      <t>事故防止推進事業費実績報告（●●）』</t>
    </r>
    <r>
      <rPr>
        <sz val="14"/>
        <color theme="1"/>
        <rFont val="ＭＳ Ｐゴシック"/>
        <family val="3"/>
        <charset val="128"/>
        <scheme val="minor"/>
      </rPr>
      <t>（●●に施設名を入力）　として、以下アドレスまでメール添付にて送付してください。</t>
    </r>
    <rPh sb="4" eb="6">
      <t>テイシュツ</t>
    </rPh>
    <rPh sb="8" eb="10">
      <t>バアイ</t>
    </rPh>
    <rPh sb="31" eb="33">
      <t>ケンメイ</t>
    </rPh>
    <rPh sb="36" eb="38">
      <t>ジコ</t>
    </rPh>
    <rPh sb="38" eb="40">
      <t>ボウシ</t>
    </rPh>
    <rPh sb="40" eb="42">
      <t>スイシン</t>
    </rPh>
    <rPh sb="42" eb="44">
      <t>ジギョウ</t>
    </rPh>
    <rPh sb="44" eb="45">
      <t>ヒ</t>
    </rPh>
    <rPh sb="45" eb="47">
      <t>ジッセキ</t>
    </rPh>
    <rPh sb="47" eb="49">
      <t>ホウコク</t>
    </rPh>
    <phoneticPr fontId="1"/>
  </si>
  <si>
    <t>別紙様式４（第９条）</t>
    <rPh sb="0" eb="2">
      <t>ベッシ</t>
    </rPh>
    <rPh sb="2" eb="4">
      <t>ヨウシキ</t>
    </rPh>
    <rPh sb="6" eb="7">
      <t>ダイ</t>
    </rPh>
    <rPh sb="8" eb="9">
      <t>ジョウ</t>
    </rPh>
    <phoneticPr fontId="1"/>
  </si>
  <si>
    <t>補助対象経費に係る証拠書類の写し（見積書、納品書、領収書等）</t>
    <rPh sb="0" eb="2">
      <t>ホジョ</t>
    </rPh>
    <rPh sb="2" eb="4">
      <t>タイショウ</t>
    </rPh>
    <rPh sb="4" eb="6">
      <t>ケイヒ</t>
    </rPh>
    <rPh sb="7" eb="8">
      <t>カカ</t>
    </rPh>
    <rPh sb="9" eb="11">
      <t>ショウコ</t>
    </rPh>
    <rPh sb="11" eb="13">
      <t>ショルイ</t>
    </rPh>
    <rPh sb="14" eb="15">
      <t>ウツ</t>
    </rPh>
    <rPh sb="17" eb="20">
      <t>ミツモリショ</t>
    </rPh>
    <rPh sb="21" eb="24">
      <t>ノウヒンショ</t>
    </rPh>
    <rPh sb="25" eb="28">
      <t>リョウシュウショ</t>
    </rPh>
    <rPh sb="28" eb="29">
      <t>ナド</t>
    </rPh>
    <phoneticPr fontId="1"/>
  </si>
  <si>
    <t>購入した備品等の写真</t>
    <rPh sb="0" eb="2">
      <t>コウニュウ</t>
    </rPh>
    <rPh sb="4" eb="6">
      <t>ビヒン</t>
    </rPh>
    <rPh sb="6" eb="7">
      <t>トウ</t>
    </rPh>
    <rPh sb="8" eb="10">
      <t>シャシン</t>
    </rPh>
    <phoneticPr fontId="1"/>
  </si>
  <si>
    <t>千葉県認可外保育施設事故防止推進事業費補助金精算書</t>
    <rPh sb="0" eb="3">
      <t>チバケン</t>
    </rPh>
    <rPh sb="10" eb="12">
      <t>ジコ</t>
    </rPh>
    <rPh sb="12" eb="14">
      <t>ボウシ</t>
    </rPh>
    <rPh sb="14" eb="16">
      <t>スイシン</t>
    </rPh>
    <rPh sb="16" eb="18">
      <t>ジギョウ</t>
    </rPh>
    <rPh sb="18" eb="19">
      <t>ヒ</t>
    </rPh>
    <rPh sb="19" eb="22">
      <t>ホジョキン</t>
    </rPh>
    <rPh sb="22" eb="25">
      <t>セイサンショ</t>
    </rPh>
    <phoneticPr fontId="1"/>
  </si>
  <si>
    <t>実績報告日</t>
    <rPh sb="0" eb="2">
      <t>ジッセキ</t>
    </rPh>
    <rPh sb="2" eb="4">
      <t>ホウコク</t>
    </rPh>
    <rPh sb="4" eb="5">
      <t>ビ</t>
    </rPh>
    <phoneticPr fontId="1"/>
  </si>
  <si>
    <t>補助対象経費（備品等の購入、リース料）の実支出額</t>
    <rPh sb="0" eb="2">
      <t>ホジョ</t>
    </rPh>
    <rPh sb="2" eb="4">
      <t>タイショウ</t>
    </rPh>
    <rPh sb="4" eb="6">
      <t>ケイヒ</t>
    </rPh>
    <rPh sb="7" eb="9">
      <t>ビヒン</t>
    </rPh>
    <rPh sb="9" eb="10">
      <t>トウ</t>
    </rPh>
    <rPh sb="11" eb="13">
      <t>コウニュウ</t>
    </rPh>
    <rPh sb="17" eb="18">
      <t>リョウ</t>
    </rPh>
    <rPh sb="20" eb="21">
      <t>ジツ</t>
    </rPh>
    <rPh sb="21" eb="23">
      <t>シシュツ</t>
    </rPh>
    <rPh sb="23" eb="24">
      <t>ガク</t>
    </rPh>
    <phoneticPr fontId="1"/>
  </si>
  <si>
    <t>実績報告担当者の連絡先を記入してください。</t>
    <rPh sb="0" eb="2">
      <t>ジッセキ</t>
    </rPh>
    <rPh sb="2" eb="4">
      <t>ホウコク</t>
    </rPh>
    <rPh sb="4" eb="7">
      <t>タントウシャ</t>
    </rPh>
    <rPh sb="8" eb="11">
      <t>レンラクサキ</t>
    </rPh>
    <rPh sb="12" eb="14">
      <t>キニュウ</t>
    </rPh>
    <phoneticPr fontId="1"/>
  </si>
  <si>
    <t>実績報告者（設置管理者）</t>
    <rPh sb="0" eb="2">
      <t>ジッセキ</t>
    </rPh>
    <rPh sb="2" eb="4">
      <t>ホウコク</t>
    </rPh>
    <rPh sb="4" eb="5">
      <t>シャ</t>
    </rPh>
    <rPh sb="6" eb="8">
      <t>セッチ</t>
    </rPh>
    <rPh sb="8" eb="11">
      <t>カンリシャ</t>
    </rPh>
    <phoneticPr fontId="1"/>
  </si>
  <si>
    <t>※郵送又は電子メールにて御提出ください。</t>
    <rPh sb="1" eb="3">
      <t>ユウソウ</t>
    </rPh>
    <rPh sb="3" eb="4">
      <t>マタ</t>
    </rPh>
    <rPh sb="5" eb="7">
      <t>デンシ</t>
    </rPh>
    <rPh sb="12" eb="15">
      <t>ゴテイシュツ</t>
    </rPh>
    <phoneticPr fontId="1"/>
  </si>
  <si>
    <t>○提出物</t>
    <rPh sb="1" eb="3">
      <t>テイシュツ</t>
    </rPh>
    <rPh sb="3" eb="4">
      <t>ブツ</t>
    </rPh>
    <phoneticPr fontId="1"/>
  </si>
  <si>
    <r>
      <t>作成した 「</t>
    </r>
    <r>
      <rPr>
        <b/>
        <sz val="14"/>
        <color theme="1"/>
        <rFont val="ＭＳ Ｐゴシック"/>
        <family val="3"/>
        <charset val="128"/>
        <scheme val="minor"/>
      </rPr>
      <t>①～⑥の各書類」　</t>
    </r>
    <r>
      <rPr>
        <sz val="14"/>
        <color theme="1"/>
        <rFont val="ＭＳ Ｐゴシック"/>
        <family val="3"/>
        <charset val="128"/>
        <scheme val="minor"/>
      </rPr>
      <t>を、以下まで提出してください。（持参も可）</t>
    </r>
    <rPh sb="10" eb="13">
      <t>カクショルイ</t>
    </rPh>
    <rPh sb="21" eb="23">
      <t>テイシュツ</t>
    </rPh>
    <phoneticPr fontId="1"/>
  </si>
  <si>
    <t>対象経費の
実支出額</t>
    <rPh sb="0" eb="2">
      <t>タイショウ</t>
    </rPh>
    <rPh sb="2" eb="4">
      <t>ケイヒ</t>
    </rPh>
    <rPh sb="6" eb="7">
      <t>ジツ</t>
    </rPh>
    <rPh sb="7" eb="9">
      <t>シシュツ</t>
    </rPh>
    <rPh sb="9" eb="10">
      <t>ガク</t>
    </rPh>
    <phoneticPr fontId="1"/>
  </si>
  <si>
    <t>※入力票の「５ 実支出額」と一致すること</t>
    <rPh sb="1" eb="3">
      <t>ニュウリョク</t>
    </rPh>
    <rPh sb="3" eb="4">
      <t>ヒョウ</t>
    </rPh>
    <rPh sb="8" eb="9">
      <t>ジツ</t>
    </rPh>
    <rPh sb="9" eb="11">
      <t>シシュツ</t>
    </rPh>
    <rPh sb="11" eb="12">
      <t>ガク</t>
    </rPh>
    <rPh sb="14" eb="16">
      <t>イッチ</t>
    </rPh>
    <phoneticPr fontId="1"/>
  </si>
  <si>
    <t>３　千葉県認可外保育施設事故防止推進事業費補助金精算書（別表）</t>
    <rPh sb="2" eb="5">
      <t>チバケン</t>
    </rPh>
    <rPh sb="5" eb="7">
      <t>ニンカ</t>
    </rPh>
    <rPh sb="7" eb="8">
      <t>ガイ</t>
    </rPh>
    <rPh sb="8" eb="10">
      <t>ホイク</t>
    </rPh>
    <rPh sb="10" eb="12">
      <t>シセツ</t>
    </rPh>
    <rPh sb="12" eb="14">
      <t>ジコ</t>
    </rPh>
    <rPh sb="14" eb="16">
      <t>ボウシ</t>
    </rPh>
    <rPh sb="16" eb="18">
      <t>スイシン</t>
    </rPh>
    <rPh sb="18" eb="20">
      <t>ジギョウ</t>
    </rPh>
    <rPh sb="20" eb="21">
      <t>ヒ</t>
    </rPh>
    <rPh sb="21" eb="24">
      <t>ホジョキン</t>
    </rPh>
    <rPh sb="24" eb="27">
      <t>セイサンショ</t>
    </rPh>
    <rPh sb="28" eb="30">
      <t>ベッピョウ</t>
    </rPh>
    <phoneticPr fontId="1"/>
  </si>
  <si>
    <t>ninkagaihojo@mz.pref.chiba.lg.jp</t>
    <phoneticPr fontId="1"/>
  </si>
  <si>
    <t>寄付金その他の収入額</t>
    <rPh sb="0" eb="3">
      <t>キフキン</t>
    </rPh>
    <rPh sb="5" eb="6">
      <t>タ</t>
    </rPh>
    <rPh sb="7" eb="9">
      <t>シュウニュウ</t>
    </rPh>
    <rPh sb="9" eb="10">
      <t>ガク</t>
    </rPh>
    <phoneticPr fontId="1"/>
  </si>
  <si>
    <r>
      <t>令和４年度千葉県認可外保育施設事故防止推進事業費補助金　</t>
    </r>
    <r>
      <rPr>
        <b/>
        <u/>
        <sz val="18"/>
        <color theme="1"/>
        <rFont val="ＭＳ Ｐゴシック"/>
        <family val="3"/>
        <charset val="128"/>
        <scheme val="minor"/>
      </rPr>
      <t>実績報告</t>
    </r>
    <r>
      <rPr>
        <b/>
        <sz val="18"/>
        <color theme="1"/>
        <rFont val="ＭＳ Ｐゴシック"/>
        <family val="3"/>
        <charset val="128"/>
        <scheme val="minor"/>
      </rPr>
      <t>書類　入力票</t>
    </r>
    <rPh sb="0" eb="2">
      <t>レイワ</t>
    </rPh>
    <rPh sb="3" eb="5">
      <t>ネンド</t>
    </rPh>
    <rPh sb="28" eb="30">
      <t>ジッセキ</t>
    </rPh>
    <rPh sb="30" eb="32">
      <t>ホウコク</t>
    </rPh>
    <rPh sb="32" eb="34">
      <t>ショルイ</t>
    </rPh>
    <rPh sb="35" eb="37">
      <t>ニュウリョク</t>
    </rPh>
    <rPh sb="37" eb="38">
      <t>ヒョウ</t>
    </rPh>
    <phoneticPr fontId="1"/>
  </si>
  <si>
    <t>千葉　太郎</t>
    <rPh sb="0" eb="2">
      <t>チバ</t>
    </rPh>
    <rPh sb="3" eb="5">
      <t>タロウ</t>
    </rPh>
    <phoneticPr fontId="1"/>
  </si>
  <si>
    <t>代表取締役　千葉　太郎</t>
    <rPh sb="0" eb="2">
      <t>ダイヒョウ</t>
    </rPh>
    <rPh sb="2" eb="5">
      <t>トリシマリヤク</t>
    </rPh>
    <rPh sb="6" eb="8">
      <t>チバ</t>
    </rPh>
    <rPh sb="9" eb="11">
      <t>タロウ</t>
    </rPh>
    <phoneticPr fontId="1"/>
  </si>
  <si>
    <t>（３）その他の類似品
（　　●●●●●●　　）</t>
    <rPh sb="5" eb="6">
      <t>タ</t>
    </rPh>
    <rPh sb="7" eb="9">
      <t>ルイジ</t>
    </rPh>
    <rPh sb="9" eb="10">
      <t>ヒン</t>
    </rPh>
    <phoneticPr fontId="1"/>
  </si>
  <si>
    <t>2022/4/1～2023/3/31</t>
  </si>
  <si>
    <t>○○補助金</t>
    <rPh sb="2" eb="5">
      <t>ホジョキン</t>
    </rPh>
    <phoneticPr fontId="1"/>
  </si>
  <si>
    <t>寄付金</t>
    <rPh sb="0" eb="3">
      <t>キフキン</t>
    </rPh>
    <phoneticPr fontId="1"/>
  </si>
  <si>
    <t>○</t>
  </si>
  <si>
    <t>令和４年度決算（見込）書抄本</t>
    <rPh sb="5" eb="6">
      <t>ケツ</t>
    </rPh>
    <phoneticPr fontId="1"/>
  </si>
  <si>
    <t>令和４年度千葉県認可外保育施設事故防止推進事業費補助金実績報告書</t>
    <rPh sb="0" eb="2">
      <t>レイワ</t>
    </rPh>
    <rPh sb="3" eb="5">
      <t>ネンド</t>
    </rPh>
    <rPh sb="5" eb="8">
      <t>チバケン</t>
    </rPh>
    <rPh sb="8" eb="10">
      <t>ニンカ</t>
    </rPh>
    <rPh sb="10" eb="11">
      <t>ガイ</t>
    </rPh>
    <rPh sb="11" eb="13">
      <t>ホイク</t>
    </rPh>
    <rPh sb="13" eb="15">
      <t>シセツ</t>
    </rPh>
    <rPh sb="15" eb="17">
      <t>ジコ</t>
    </rPh>
    <rPh sb="17" eb="19">
      <t>ボウシ</t>
    </rPh>
    <rPh sb="19" eb="21">
      <t>スイシン</t>
    </rPh>
    <rPh sb="21" eb="23">
      <t>ジギョウ</t>
    </rPh>
    <rPh sb="23" eb="24">
      <t>ヒ</t>
    </rPh>
    <rPh sb="24" eb="27">
      <t>ホジョキン</t>
    </rPh>
    <rPh sb="27" eb="29">
      <t>ジッセキ</t>
    </rPh>
    <rPh sb="29" eb="32">
      <t>ホウコクショ</t>
    </rPh>
    <phoneticPr fontId="1"/>
  </si>
  <si>
    <t>令和４年度決算（見込）書抄本</t>
    <rPh sb="0" eb="2">
      <t>レイワ</t>
    </rPh>
    <rPh sb="5" eb="7">
      <t>ケッサン</t>
    </rPh>
    <rPh sb="8" eb="10">
      <t>ミコ</t>
    </rPh>
    <rPh sb="11" eb="12">
      <t>ショ</t>
    </rPh>
    <rPh sb="12" eb="14">
      <t>ショウホン</t>
    </rPh>
    <phoneticPr fontId="1"/>
  </si>
  <si>
    <t>令和４年度決算（見込）書抄本</t>
    <rPh sb="0" eb="2">
      <t>レイワ</t>
    </rPh>
    <rPh sb="3" eb="5">
      <t>ネンド</t>
    </rPh>
    <rPh sb="5" eb="7">
      <t>ケッサン</t>
    </rPh>
    <rPh sb="8" eb="10">
      <t>ミコ</t>
    </rPh>
    <rPh sb="11" eb="12">
      <t>ショ</t>
    </rPh>
    <rPh sb="12" eb="14">
      <t>ショウホン</t>
    </rPh>
    <phoneticPr fontId="1"/>
  </si>
  <si>
    <t>交付決定日</t>
  </si>
  <si>
    <t>交付決定済額</t>
    <rPh sb="0" eb="2">
      <t>コウフ</t>
    </rPh>
    <rPh sb="2" eb="4">
      <t>ケッテイ</t>
    </rPh>
    <rPh sb="4" eb="5">
      <t>ズ</t>
    </rPh>
    <rPh sb="5" eb="6">
      <t>ガク</t>
    </rPh>
    <phoneticPr fontId="1"/>
  </si>
  <si>
    <t>TEL</t>
  </si>
  <si>
    <t>メール</t>
  </si>
  <si>
    <t>対象施設名</t>
  </si>
  <si>
    <t>寄付金その他の収入額</t>
  </si>
  <si>
    <t>対象経費の
支出額</t>
  </si>
  <si>
    <t>（選定額⋇3/4）</t>
    <rPh sb="1" eb="3">
      <t>センテイ</t>
    </rPh>
    <rPh sb="3" eb="4">
      <t>ガク</t>
    </rPh>
    <phoneticPr fontId="1"/>
  </si>
  <si>
    <t>令和４年度　県補助額</t>
    <rPh sb="0" eb="1">
      <t>レイ</t>
    </rPh>
    <rPh sb="1" eb="2">
      <t>ワ</t>
    </rPh>
    <rPh sb="3" eb="5">
      <t>ネンド</t>
    </rPh>
    <rPh sb="6" eb="7">
      <t>ケン</t>
    </rPh>
    <rPh sb="7" eb="9">
      <t>ホジョ</t>
    </rPh>
    <rPh sb="9" eb="10">
      <t>ガク</t>
    </rPh>
    <phoneticPr fontId="1"/>
  </si>
  <si>
    <t>令和４年４月１日から令和５年３月３１日までの間に発注し、納品完了したものが補助対象となります。
（令和４年３月３１日以前に発注したものは、納品が４月１日以降であっても補助対象となりません。）
また、対象児童数以上に備品を購入する場合は、本事業の対象外となります。</t>
    <rPh sb="0" eb="1">
      <t>レイ</t>
    </rPh>
    <rPh sb="1" eb="2">
      <t>ワ</t>
    </rPh>
    <rPh sb="3" eb="4">
      <t>ネン</t>
    </rPh>
    <rPh sb="5" eb="6">
      <t>ガツ</t>
    </rPh>
    <rPh sb="7" eb="8">
      <t>ニチ</t>
    </rPh>
    <rPh sb="10" eb="12">
      <t>レイワ</t>
    </rPh>
    <rPh sb="13" eb="14">
      <t>ネン</t>
    </rPh>
    <rPh sb="15" eb="16">
      <t>ガツ</t>
    </rPh>
    <rPh sb="18" eb="19">
      <t>ニチ</t>
    </rPh>
    <rPh sb="22" eb="23">
      <t>アイダ</t>
    </rPh>
    <rPh sb="24" eb="26">
      <t>ハッチュウ</t>
    </rPh>
    <rPh sb="28" eb="30">
      <t>ノウヒン</t>
    </rPh>
    <rPh sb="30" eb="32">
      <t>カンリョウ</t>
    </rPh>
    <rPh sb="37" eb="39">
      <t>ホジョ</t>
    </rPh>
    <rPh sb="39" eb="41">
      <t>タイショウ</t>
    </rPh>
    <rPh sb="49" eb="50">
      <t>レイ</t>
    </rPh>
    <rPh sb="50" eb="51">
      <t>ワ</t>
    </rPh>
    <rPh sb="52" eb="53">
      <t>ネン</t>
    </rPh>
    <rPh sb="54" eb="55">
      <t>ガツ</t>
    </rPh>
    <rPh sb="57" eb="58">
      <t>ニチ</t>
    </rPh>
    <rPh sb="58" eb="60">
      <t>イゼン</t>
    </rPh>
    <rPh sb="61" eb="63">
      <t>ハッチュウ</t>
    </rPh>
    <rPh sb="69" eb="71">
      <t>ノウヒン</t>
    </rPh>
    <rPh sb="73" eb="74">
      <t>ガツ</t>
    </rPh>
    <rPh sb="75" eb="76">
      <t>ニチ</t>
    </rPh>
    <rPh sb="76" eb="78">
      <t>イコウ</t>
    </rPh>
    <rPh sb="83" eb="85">
      <t>ホジョ</t>
    </rPh>
    <rPh sb="85" eb="87">
      <t>タイショウ</t>
    </rPh>
    <rPh sb="99" eb="101">
      <t>タイショウ</t>
    </rPh>
    <rPh sb="101" eb="103">
      <t>ジドウ</t>
    </rPh>
    <rPh sb="103" eb="104">
      <t>スウ</t>
    </rPh>
    <rPh sb="104" eb="106">
      <t>イジョウ</t>
    </rPh>
    <rPh sb="107" eb="109">
      <t>ビヒン</t>
    </rPh>
    <rPh sb="110" eb="112">
      <t>コウニュウ</t>
    </rPh>
    <rPh sb="114" eb="116">
      <t>バアイ</t>
    </rPh>
    <rPh sb="118" eb="119">
      <t>ホン</t>
    </rPh>
    <rPh sb="119" eb="121">
      <t>ジギョウ</t>
    </rPh>
    <rPh sb="122" eb="125">
      <t>タイショウガイ</t>
    </rPh>
    <phoneticPr fontId="1"/>
  </si>
  <si>
    <t>特別な事情（発育状況の遅れ等）がある場合であって、当該対象備品の使用が必要であると認められる児童（３歳児以上）が在籍している場合、記入してください。
該当がない場合は空欄としてください。</t>
    <rPh sb="0" eb="2">
      <t>トクベツ</t>
    </rPh>
    <rPh sb="3" eb="5">
      <t>ジジョウ</t>
    </rPh>
    <rPh sb="6" eb="8">
      <t>ハツイク</t>
    </rPh>
    <rPh sb="8" eb="10">
      <t>ジョウキョウ</t>
    </rPh>
    <rPh sb="11" eb="12">
      <t>オク</t>
    </rPh>
    <rPh sb="13" eb="14">
      <t>トウ</t>
    </rPh>
    <rPh sb="18" eb="20">
      <t>バアイ</t>
    </rPh>
    <rPh sb="25" eb="27">
      <t>トウガイ</t>
    </rPh>
    <rPh sb="27" eb="29">
      <t>タイショウ</t>
    </rPh>
    <rPh sb="29" eb="31">
      <t>ビヒン</t>
    </rPh>
    <rPh sb="32" eb="34">
      <t>シヨウ</t>
    </rPh>
    <rPh sb="35" eb="37">
      <t>ヒツヨウ</t>
    </rPh>
    <rPh sb="41" eb="42">
      <t>ミト</t>
    </rPh>
    <rPh sb="46" eb="48">
      <t>ジドウ</t>
    </rPh>
    <rPh sb="50" eb="54">
      <t>サイジイジョウ</t>
    </rPh>
    <rPh sb="56" eb="58">
      <t>ザイセキ</t>
    </rPh>
    <rPh sb="62" eb="64">
      <t>バアイ</t>
    </rPh>
    <rPh sb="65" eb="67">
      <t>キニュウ</t>
    </rPh>
    <rPh sb="75" eb="77">
      <t>ガイトウ</t>
    </rPh>
    <rPh sb="80" eb="82">
      <t>バアイ</t>
    </rPh>
    <rPh sb="83" eb="85">
      <t>クウラン</t>
    </rPh>
    <phoneticPr fontId="1"/>
  </si>
  <si>
    <t xml:space="preserve"> ＝（①－③）×3/4（1,000円未満端数切捨）　※375,000円が上限</t>
    <rPh sb="17" eb="18">
      <t>エン</t>
    </rPh>
    <rPh sb="18" eb="20">
      <t>ミマン</t>
    </rPh>
    <rPh sb="20" eb="22">
      <t>ハスウ</t>
    </rPh>
    <rPh sb="22" eb="23">
      <t>キ</t>
    </rPh>
    <rPh sb="23" eb="24">
      <t>ス</t>
    </rPh>
    <rPh sb="34" eb="35">
      <t>エン</t>
    </rPh>
    <rPh sb="36" eb="38">
      <t>ジョウゲン</t>
    </rPh>
    <phoneticPr fontId="1"/>
  </si>
  <si>
    <r>
      <t>補助対象経費に係る証拠書類の写し（見積書、納品書、領収書等）</t>
    </r>
    <r>
      <rPr>
        <sz val="9"/>
        <color theme="1"/>
        <rFont val="HG丸ｺﾞｼｯｸM-PRO"/>
        <family val="3"/>
        <charset val="128"/>
      </rPr>
      <t xml:space="preserve">
　※証拠書類ごとに①②等の番号を付すこと。</t>
    </r>
    <rPh sb="33" eb="35">
      <t>ショウコ</t>
    </rPh>
    <rPh sb="35" eb="37">
      <t>ショルイ</t>
    </rPh>
    <rPh sb="42" eb="43">
      <t>トウ</t>
    </rPh>
    <rPh sb="44" eb="46">
      <t>バンゴウ</t>
    </rPh>
    <rPh sb="47" eb="48">
      <t>フ</t>
    </rPh>
    <phoneticPr fontId="1"/>
  </si>
  <si>
    <r>
      <t>購入した備品の写真</t>
    </r>
    <r>
      <rPr>
        <sz val="9"/>
        <color theme="1"/>
        <rFont val="HG丸ｺﾞｼｯｸM-PRO"/>
        <family val="3"/>
        <charset val="128"/>
      </rPr>
      <t xml:space="preserve">
　※写真ごとに①②等の番号を付すこと。</t>
    </r>
    <rPh sb="12" eb="14">
      <t>シャシン</t>
    </rPh>
    <phoneticPr fontId="1"/>
  </si>
  <si>
    <t>３．③欄には、②欄の総事業費の財源として、寄附金や他の補助金など当該補助金以外の収入がある場合に、その額を記載すること。</t>
    <phoneticPr fontId="1"/>
  </si>
  <si>
    <t>043-●●●-▲▲▲</t>
    <phoneticPr fontId="1"/>
  </si>
  <si>
    <t>●●●@▲▲▲</t>
    <phoneticPr fontId="1"/>
  </si>
  <si>
    <t>千葉市●●区▲▲▲</t>
    <rPh sb="0" eb="3">
      <t>チバシ</t>
    </rPh>
    <rPh sb="5" eb="6">
      <t>ク</t>
    </rPh>
    <phoneticPr fontId="1"/>
  </si>
  <si>
    <t>株式会社●●●</t>
    <rPh sb="0" eb="2">
      <t>カブシキ</t>
    </rPh>
    <rPh sb="2" eb="4">
      <t>カイシャ</t>
    </rPh>
    <phoneticPr fontId="1"/>
  </si>
  <si>
    <t>●▲■保育所</t>
    <rPh sb="3" eb="5">
      <t>ホイク</t>
    </rPh>
    <rPh sb="5" eb="6">
      <t>ショ</t>
    </rPh>
    <phoneticPr fontId="1"/>
  </si>
  <si>
    <t>●</t>
    <phoneticPr fontId="1"/>
  </si>
  <si>
    <t>▲</t>
    <phoneticPr fontId="1"/>
  </si>
  <si>
    <t>■</t>
    <phoneticPr fontId="1"/>
  </si>
  <si>
    <t>●▲■</t>
    <phoneticPr fontId="1"/>
  </si>
  <si>
    <t>上記の『備品等の購入、リース料』の財源として、寄付金や他の補助金など当補助金以外の収入がある場合は、科目名と金額を記入してください。（当補助金の補助対象から控除されます）　
該当がない場合は空欄としてください。
※科目名の例：寄付金、●●補助金　など</t>
    <rPh sb="0" eb="2">
      <t>ジョウキ</t>
    </rPh>
    <rPh sb="14" eb="15">
      <t>リョウ</t>
    </rPh>
    <rPh sb="17" eb="19">
      <t>ザイゲン</t>
    </rPh>
    <rPh sb="23" eb="26">
      <t>キフキン</t>
    </rPh>
    <rPh sb="27" eb="28">
      <t>タ</t>
    </rPh>
    <rPh sb="29" eb="32">
      <t>ホジョキン</t>
    </rPh>
    <rPh sb="35" eb="38">
      <t>ホジョキン</t>
    </rPh>
    <rPh sb="38" eb="40">
      <t>イガイ</t>
    </rPh>
    <rPh sb="41" eb="43">
      <t>シュウニュウ</t>
    </rPh>
    <rPh sb="46" eb="48">
      <t>バアイ</t>
    </rPh>
    <rPh sb="50" eb="53">
      <t>カモクメイ</t>
    </rPh>
    <rPh sb="54" eb="55">
      <t>キン</t>
    </rPh>
    <rPh sb="55" eb="56">
      <t>ガク</t>
    </rPh>
    <rPh sb="57" eb="59">
      <t>キニュウ</t>
    </rPh>
    <rPh sb="67" eb="68">
      <t>トウ</t>
    </rPh>
    <rPh sb="68" eb="71">
      <t>ホジョキン</t>
    </rPh>
    <rPh sb="72" eb="74">
      <t>ホジョ</t>
    </rPh>
    <rPh sb="74" eb="76">
      <t>タイショウ</t>
    </rPh>
    <rPh sb="78" eb="80">
      <t>コウジョ</t>
    </rPh>
    <rPh sb="87" eb="89">
      <t>ガイトウ</t>
    </rPh>
    <rPh sb="92" eb="94">
      <t>バアイ</t>
    </rPh>
    <rPh sb="95" eb="97">
      <t>クウラン</t>
    </rPh>
    <rPh sb="108" eb="110">
      <t>カモク</t>
    </rPh>
    <rPh sb="110" eb="111">
      <t>ナ</t>
    </rPh>
    <rPh sb="112" eb="113">
      <t>レイ</t>
    </rPh>
    <rPh sb="114" eb="117">
      <t>キフキン</t>
    </rPh>
    <rPh sb="120" eb="123">
      <t>ホジョキン</t>
    </rPh>
    <phoneticPr fontId="1"/>
  </si>
  <si>
    <t>当補助金以外の収入額</t>
    <rPh sb="0" eb="1">
      <t>トウ</t>
    </rPh>
    <rPh sb="1" eb="4">
      <t>ホジョキン</t>
    </rPh>
    <rPh sb="4" eb="6">
      <t>イガイ</t>
    </rPh>
    <rPh sb="7" eb="9">
      <t>シュウニュウ</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</si>
</sst>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1"/>
      <name val="ＭＳ Ｐ明朝"/>
      <family val="1"/>
      <charset val="128"/>
    </font>
    <font>
      <sz val="14"/>
      <name val="ＭＳ ゴシック"/>
      <family val="3"/>
      <charset val="128"/>
    </font>
    <font>
      <sz val="14"/>
      <color theme="1"/>
      <name val="ＭＳ ゴシック"/>
      <family val="3"/>
      <charset val="128"/>
    </font>
    <font>
      <sz val="12"/>
      <name val="ＭＳ ゴシック"/>
      <family val="3"/>
      <charset val="128"/>
    </font>
    <font>
      <sz val="14"/>
      <color theme="1"/>
      <name val="ＭＳ Ｐゴシック"/>
      <family val="3"/>
      <charset val="128"/>
    </font>
    <font>
      <sz val="11"/>
      <color theme="1"/>
      <name val="ＭＳ Ｐゴシック"/>
      <family val="3"/>
      <charset val="128"/>
    </font>
    <font>
      <sz val="11"/>
      <name val="ＭＳ Ｐゴシック"/>
      <family val="3"/>
      <charset val="128"/>
      <scheme val="major"/>
    </font>
    <font>
      <sz val="8"/>
      <name val="ＭＳ Ｐゴシック"/>
      <family val="3"/>
      <charset val="128"/>
      <scheme val="minor"/>
    </font>
    <font>
      <sz val="10"/>
      <color theme="1"/>
      <name val="ＭＳ Ｐゴシック"/>
      <family val="2"/>
      <charset val="128"/>
      <scheme val="minor"/>
    </font>
    <font>
      <sz val="10"/>
      <color rgb="FFFF0000"/>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4"/>
      <color rgb="FFFF0000"/>
      <name val="ＭＳ Ｐゴシック"/>
      <family val="3"/>
      <charset val="128"/>
      <scheme val="minor"/>
    </font>
    <font>
      <b/>
      <sz val="14"/>
      <name val="ＭＳ Ｐゴシック"/>
      <family val="3"/>
      <charset val="128"/>
    </font>
    <font>
      <sz val="12"/>
      <name val="ＭＳ 明朝"/>
      <family val="1"/>
      <charset val="128"/>
    </font>
    <font>
      <sz val="12"/>
      <color theme="1"/>
      <name val="ＭＳ 明朝"/>
      <family val="1"/>
      <charset val="128"/>
    </font>
    <font>
      <sz val="11"/>
      <name val="ＭＳ 明朝"/>
      <family val="1"/>
      <charset val="128"/>
    </font>
    <font>
      <sz val="12"/>
      <color rgb="FFFF0000"/>
      <name val="ＭＳ 明朝"/>
      <family val="1"/>
      <charset val="128"/>
    </font>
    <font>
      <u/>
      <sz val="11"/>
      <color theme="10"/>
      <name val="ＭＳ Ｐゴシック"/>
      <family val="2"/>
      <charset val="128"/>
      <scheme val="minor"/>
    </font>
    <font>
      <b/>
      <sz val="18"/>
      <color theme="1"/>
      <name val="ＭＳ 明朝"/>
      <family val="1"/>
      <charset val="128"/>
    </font>
    <font>
      <sz val="11"/>
      <color theme="1"/>
      <name val="ＭＳ 明朝"/>
      <family val="1"/>
      <charset val="128"/>
    </font>
    <font>
      <sz val="9"/>
      <name val="ＭＳ 明朝"/>
      <family val="1"/>
      <charset val="128"/>
    </font>
    <font>
      <sz val="8"/>
      <color theme="1"/>
      <name val="ＭＳ 明朝"/>
      <family val="1"/>
      <charset val="128"/>
    </font>
    <font>
      <b/>
      <sz val="11"/>
      <color theme="1"/>
      <name val="ＭＳ ゴシック"/>
      <family val="3"/>
      <charset val="128"/>
    </font>
    <font>
      <b/>
      <u/>
      <sz val="14"/>
      <color theme="1"/>
      <name val="ＭＳ Ｐゴシック"/>
      <family val="3"/>
      <charset val="128"/>
      <scheme val="minor"/>
    </font>
    <font>
      <sz val="10"/>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9"/>
      <name val="ＭＳ Ｐゴシック"/>
      <family val="3"/>
      <charset val="128"/>
    </font>
    <font>
      <sz val="11"/>
      <name val="ＭＳ Ｐゴシック"/>
      <family val="2"/>
      <charset val="128"/>
      <scheme val="minor"/>
    </font>
    <font>
      <b/>
      <sz val="15"/>
      <color rgb="FFFF0000"/>
      <name val="ＭＳ Ｐゴシック"/>
      <family val="3"/>
      <charset val="128"/>
      <scheme val="minor"/>
    </font>
    <font>
      <b/>
      <sz val="14"/>
      <color rgb="FF0000FF"/>
      <name val="ＭＳ Ｐゴシック"/>
      <family val="3"/>
      <charset val="128"/>
      <scheme val="minor"/>
    </font>
    <font>
      <b/>
      <sz val="12"/>
      <color theme="1"/>
      <name val="ＭＳ Ｐゴシック"/>
      <family val="3"/>
      <charset val="128"/>
      <scheme val="minor"/>
    </font>
    <font>
      <sz val="9"/>
      <color rgb="FF0000FF"/>
      <name val="HG丸ｺﾞｼｯｸM-PRO"/>
      <family val="3"/>
      <charset val="128"/>
    </font>
    <font>
      <sz val="12"/>
      <color theme="1"/>
      <name val="ＭＳ Ｐゴシック"/>
      <family val="3"/>
      <charset val="128"/>
      <scheme val="minor"/>
    </font>
    <font>
      <b/>
      <u/>
      <sz val="14"/>
      <color theme="10"/>
      <name val="ＭＳ Ｐゴシック"/>
      <family val="3"/>
      <charset val="128"/>
      <scheme val="minor"/>
    </font>
    <font>
      <sz val="12"/>
      <name val="HG丸ｺﾞｼｯｸM-PRO"/>
      <family val="3"/>
      <charset val="128"/>
    </font>
    <font>
      <b/>
      <u/>
      <sz val="18"/>
      <color theme="1"/>
      <name val="ＭＳ Ｐゴシック"/>
      <family val="3"/>
      <charset val="128"/>
      <scheme val="minor"/>
    </font>
    <font>
      <b/>
      <u/>
      <sz val="11"/>
      <color theme="1"/>
      <name val="ＭＳ ゴシック"/>
      <family val="3"/>
      <charset val="128"/>
    </font>
    <font>
      <sz val="9"/>
      <color theme="1"/>
      <name val="HG丸ｺﾞｼｯｸM-PRO"/>
      <family val="3"/>
      <charset val="128"/>
    </font>
    <font>
      <sz val="9"/>
      <color theme="1"/>
      <name val="HGMaruGothicMPRO"/>
      <family val="3"/>
      <charset val="128"/>
    </font>
    <font>
      <sz val="9"/>
      <color theme="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tint="-4.9989318521683403E-2"/>
        <bgColor indexed="64"/>
      </patternFill>
    </fill>
  </fills>
  <borders count="4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right/>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left/>
      <right style="thin">
        <color auto="1"/>
      </right>
      <top style="double">
        <color indexed="64"/>
      </top>
      <bottom style="thin">
        <color auto="1"/>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bottom/>
      <diagonal/>
    </border>
    <border>
      <left style="thin">
        <color auto="1"/>
      </left>
      <right style="medium">
        <color indexed="64"/>
      </right>
      <top/>
      <bottom style="thin">
        <color indexed="64"/>
      </bottom>
      <diagonal/>
    </border>
    <border>
      <left style="thin">
        <color auto="1"/>
      </left>
      <right style="hair">
        <color indexed="64"/>
      </right>
      <top/>
      <bottom/>
      <diagonal/>
    </border>
    <border>
      <left/>
      <right style="thin">
        <color indexed="64"/>
      </right>
      <top style="hair">
        <color indexed="64"/>
      </top>
      <bottom style="hair">
        <color indexed="64"/>
      </bottom>
      <diagonal/>
    </border>
    <border>
      <left style="thin">
        <color auto="1"/>
      </left>
      <right style="medium">
        <color indexed="64"/>
      </right>
      <top style="thin">
        <color auto="1"/>
      </top>
      <bottom style="thin">
        <color indexed="64"/>
      </bottom>
      <diagonal/>
    </border>
  </borders>
  <cellStyleXfs count="35">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6"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26">
    <xf numFmtId="0" fontId="0" fillId="0" borderId="0" xfId="0">
      <alignment vertical="center"/>
    </xf>
    <xf numFmtId="0" fontId="20" fillId="0" borderId="0" xfId="0" applyFont="1">
      <alignment vertical="center"/>
    </xf>
    <xf numFmtId="0" fontId="19" fillId="0" borderId="0" xfId="0" applyFont="1" applyAlignment="1">
      <alignment vertical="center"/>
    </xf>
    <xf numFmtId="0" fontId="20" fillId="0" borderId="0" xfId="0" applyFont="1" applyBorder="1">
      <alignment vertical="center"/>
    </xf>
    <xf numFmtId="0" fontId="20" fillId="0" borderId="0" xfId="0" applyFont="1" applyAlignment="1">
      <alignment horizontal="center" vertical="center"/>
    </xf>
    <xf numFmtId="38" fontId="7" fillId="0" borderId="7" xfId="33" applyFont="1" applyFill="1" applyBorder="1" applyAlignment="1">
      <alignment horizontal="center" vertical="center"/>
    </xf>
    <xf numFmtId="38" fontId="7" fillId="0" borderId="6" xfId="33"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lignment vertical="center"/>
    </xf>
    <xf numFmtId="0" fontId="22" fillId="0" borderId="0" xfId="0" applyFont="1" applyAlignment="1">
      <alignment vertical="center"/>
    </xf>
    <xf numFmtId="38" fontId="7" fillId="0" borderId="0" xfId="33" applyFont="1" applyFill="1" applyBorder="1" applyAlignment="1">
      <alignment horizontal="center" vertical="center"/>
    </xf>
    <xf numFmtId="0" fontId="7" fillId="0" borderId="0" xfId="9" applyFont="1" applyFill="1" applyBorder="1" applyAlignment="1">
      <alignment horizontal="center" vertical="center"/>
    </xf>
    <xf numFmtId="38" fontId="7" fillId="0" borderId="0" xfId="33" applyFont="1" applyFill="1" applyBorder="1" applyAlignment="1">
      <alignment vertical="center"/>
    </xf>
    <xf numFmtId="38" fontId="7" fillId="0" borderId="26" xfId="33"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49" fontId="25" fillId="0" borderId="0" xfId="0" applyNumberFormat="1"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NumberFormat="1" applyFont="1" applyAlignment="1">
      <alignment vertical="center" shrinkToFit="1"/>
    </xf>
    <xf numFmtId="49" fontId="26" fillId="0" borderId="0" xfId="0" applyNumberFormat="1" applyFont="1">
      <alignment vertical="center"/>
    </xf>
    <xf numFmtId="0" fontId="26" fillId="0" borderId="0" xfId="0" applyFont="1">
      <alignment vertical="center"/>
    </xf>
    <xf numFmtId="49" fontId="26" fillId="0" borderId="0" xfId="0" applyNumberFormat="1" applyFont="1" applyAlignment="1">
      <alignment horizontal="center" vertical="center"/>
    </xf>
    <xf numFmtId="49" fontId="27" fillId="0" borderId="0" xfId="0" applyNumberFormat="1" applyFont="1">
      <alignment vertical="center"/>
    </xf>
    <xf numFmtId="0" fontId="27" fillId="0" borderId="0" xfId="0" applyFont="1">
      <alignment vertical="center"/>
    </xf>
    <xf numFmtId="0" fontId="25" fillId="0" borderId="0" xfId="0" applyNumberFormat="1" applyFont="1" applyAlignment="1">
      <alignment vertical="top" shrinkToFit="1"/>
    </xf>
    <xf numFmtId="0" fontId="28" fillId="0" borderId="0" xfId="0" applyNumberFormat="1" applyFont="1" applyAlignment="1">
      <alignment vertical="center" shrinkToFit="1"/>
    </xf>
    <xf numFmtId="0" fontId="27" fillId="0" borderId="0" xfId="0" applyFont="1" applyAlignment="1">
      <alignment vertical="center" wrapText="1"/>
    </xf>
    <xf numFmtId="0" fontId="25" fillId="0" borderId="0" xfId="0" applyFont="1" applyFill="1">
      <alignment vertical="center"/>
    </xf>
    <xf numFmtId="0" fontId="25" fillId="0" borderId="0" xfId="0" applyNumberFormat="1" applyFont="1" applyFill="1" applyAlignment="1">
      <alignment vertical="top" shrinkToFit="1"/>
    </xf>
    <xf numFmtId="0" fontId="25" fillId="0" borderId="0" xfId="0" applyNumberFormat="1" applyFont="1" applyFill="1" applyAlignment="1">
      <alignment vertical="center" shrinkToFit="1"/>
    </xf>
    <xf numFmtId="0" fontId="21" fillId="0" borderId="0" xfId="0" quotePrefix="1" applyFont="1" applyAlignment="1">
      <alignment horizontal="center" vertical="center"/>
    </xf>
    <xf numFmtId="0" fontId="20" fillId="2" borderId="17" xfId="0" applyFont="1" applyFill="1" applyBorder="1" applyAlignment="1">
      <alignment horizontal="center" vertical="center"/>
    </xf>
    <xf numFmtId="0" fontId="26" fillId="0" borderId="0" xfId="0" applyFont="1" applyAlignment="1">
      <alignment horizontal="center" vertical="center" wrapText="1"/>
    </xf>
    <xf numFmtId="0" fontId="28" fillId="0" borderId="0" xfId="0" applyNumberFormat="1" applyFont="1" applyFill="1" applyAlignment="1">
      <alignment vertical="center" shrinkToFit="1"/>
    </xf>
    <xf numFmtId="0" fontId="31" fillId="0" borderId="0" xfId="0" applyFont="1">
      <alignment vertical="center"/>
    </xf>
    <xf numFmtId="38" fontId="26" fillId="0" borderId="0" xfId="33" applyFont="1">
      <alignment vertical="center"/>
    </xf>
    <xf numFmtId="0" fontId="26" fillId="0" borderId="0" xfId="0" applyFont="1" applyFill="1" applyAlignment="1">
      <alignment vertical="center"/>
    </xf>
    <xf numFmtId="0" fontId="31" fillId="0" borderId="0" xfId="0" applyFont="1" applyFill="1">
      <alignment vertical="center"/>
    </xf>
    <xf numFmtId="0" fontId="26" fillId="0" borderId="5" xfId="0" applyNumberFormat="1" applyFont="1" applyFill="1" applyBorder="1" applyAlignment="1">
      <alignment vertical="center"/>
    </xf>
    <xf numFmtId="0" fontId="26" fillId="0" borderId="1" xfId="0" applyNumberFormat="1" applyFont="1" applyFill="1" applyBorder="1" applyAlignment="1">
      <alignment vertical="center"/>
    </xf>
    <xf numFmtId="38" fontId="7" fillId="0" borderId="16" xfId="33" applyFont="1" applyFill="1" applyBorder="1" applyAlignment="1">
      <alignment horizontal="center" vertical="center"/>
    </xf>
    <xf numFmtId="0" fontId="23" fillId="0" borderId="0" xfId="0" applyFont="1" applyAlignment="1">
      <alignment horizontal="center" vertical="center" shrinkToFi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1" fillId="0" borderId="0" xfId="0" applyFont="1" applyAlignment="1">
      <alignment vertical="center"/>
    </xf>
    <xf numFmtId="0" fontId="17" fillId="0" borderId="0" xfId="0" applyFont="1">
      <alignment vertical="center"/>
    </xf>
    <xf numFmtId="0" fontId="36" fillId="0" borderId="0" xfId="0" applyFont="1" applyAlignment="1">
      <alignment vertical="center" wrapText="1"/>
    </xf>
    <xf numFmtId="0" fontId="36" fillId="0" borderId="0" xfId="0" applyFont="1">
      <alignment vertical="center"/>
    </xf>
    <xf numFmtId="38" fontId="17" fillId="0" borderId="0" xfId="33" applyFont="1">
      <alignment vertical="center"/>
    </xf>
    <xf numFmtId="0" fontId="7" fillId="0" borderId="0" xfId="5" applyFont="1" applyFill="1" applyAlignment="1">
      <alignment vertical="top"/>
    </xf>
    <xf numFmtId="0" fontId="9" fillId="0" borderId="0" xfId="9" applyFont="1" applyFill="1"/>
    <xf numFmtId="0" fontId="10" fillId="0" borderId="0" xfId="8" applyFont="1" applyFill="1" applyAlignment="1">
      <alignment vertical="top"/>
    </xf>
    <xf numFmtId="0" fontId="2" fillId="0" borderId="0" xfId="8" applyFont="1" applyFill="1"/>
    <xf numFmtId="0" fontId="11" fillId="0" borderId="0" xfId="8" applyFont="1" applyFill="1" applyAlignment="1">
      <alignment vertical="top"/>
    </xf>
    <xf numFmtId="0" fontId="11" fillId="0" borderId="0" xfId="8" applyFont="1" applyFill="1" applyAlignment="1">
      <alignment horizontal="center" vertical="top"/>
    </xf>
    <xf numFmtId="0" fontId="10" fillId="0" borderId="0" xfId="8" applyFont="1" applyFill="1" applyAlignment="1">
      <alignment horizontal="center" vertical="top"/>
    </xf>
    <xf numFmtId="0" fontId="12" fillId="0" borderId="0" xfId="8" applyFont="1" applyFill="1" applyBorder="1" applyAlignment="1">
      <alignment horizontal="left" vertical="center"/>
    </xf>
    <xf numFmtId="0" fontId="13" fillId="0" borderId="0" xfId="8" applyFont="1" applyFill="1" applyAlignment="1">
      <alignment vertical="center"/>
    </xf>
    <xf numFmtId="0" fontId="13" fillId="0" borderId="0" xfId="8" applyFont="1" applyFill="1"/>
    <xf numFmtId="0" fontId="7" fillId="0" borderId="0" xfId="8" applyFont="1" applyFill="1"/>
    <xf numFmtId="0" fontId="14" fillId="0" borderId="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2" xfId="9" applyFont="1" applyFill="1" applyBorder="1" applyAlignment="1">
      <alignment horizontal="distributed" vertical="center"/>
    </xf>
    <xf numFmtId="0" fontId="14" fillId="0" borderId="10" xfId="9" applyFont="1" applyFill="1" applyBorder="1" applyAlignment="1">
      <alignment horizontal="center" vertical="center" wrapText="1"/>
    </xf>
    <xf numFmtId="0" fontId="2" fillId="0" borderId="10" xfId="9" applyFont="1" applyFill="1" applyBorder="1" applyAlignment="1">
      <alignment horizontal="center" vertical="center" wrapText="1"/>
    </xf>
    <xf numFmtId="0" fontId="2" fillId="0" borderId="4" xfId="9" applyFont="1" applyFill="1" applyBorder="1" applyAlignment="1">
      <alignment horizontal="center" vertical="center" wrapText="1"/>
    </xf>
    <xf numFmtId="0" fontId="40" fillId="0" borderId="11" xfId="0" applyFont="1" applyFill="1" applyBorder="1" applyAlignment="1">
      <alignment horizontal="right" vertical="center"/>
    </xf>
    <xf numFmtId="0" fontId="4" fillId="0" borderId="6" xfId="0" applyFont="1" applyFill="1" applyBorder="1" applyAlignment="1">
      <alignment horizontal="right" vertical="center"/>
    </xf>
    <xf numFmtId="0" fontId="4" fillId="0" borderId="5" xfId="0" applyFont="1" applyFill="1" applyBorder="1" applyAlignment="1">
      <alignment horizontal="right" vertical="center"/>
    </xf>
    <xf numFmtId="3" fontId="5" fillId="0" borderId="0" xfId="0" applyNumberFormat="1" applyFont="1" applyBorder="1">
      <alignment vertical="center"/>
    </xf>
    <xf numFmtId="3" fontId="4" fillId="0" borderId="0" xfId="0" applyNumberFormat="1" applyFont="1" applyBorder="1">
      <alignment vertical="center"/>
    </xf>
    <xf numFmtId="0" fontId="2" fillId="0" borderId="0" xfId="24" applyFont="1" applyFill="1" applyBorder="1" applyAlignment="1">
      <alignment horizontal="left"/>
    </xf>
    <xf numFmtId="0" fontId="4" fillId="0" borderId="0" xfId="9" applyFont="1" applyFill="1" applyAlignment="1">
      <alignment vertical="center"/>
    </xf>
    <xf numFmtId="0" fontId="2" fillId="0" borderId="0" xfId="9" applyFont="1" applyFill="1"/>
    <xf numFmtId="0" fontId="15" fillId="0" borderId="0" xfId="9" applyFont="1" applyFill="1" applyAlignment="1">
      <alignment vertical="center"/>
    </xf>
    <xf numFmtId="0" fontId="15" fillId="0" borderId="0" xfId="9" applyFont="1" applyFill="1" applyAlignment="1">
      <alignment horizontal="left" vertical="center"/>
    </xf>
    <xf numFmtId="0" fontId="16" fillId="0" borderId="0" xfId="9" applyFont="1" applyFill="1" applyAlignment="1">
      <alignment vertical="center"/>
    </xf>
    <xf numFmtId="38" fontId="14" fillId="0" borderId="10" xfId="33" applyFont="1" applyFill="1" applyBorder="1" applyAlignment="1">
      <alignment horizontal="right" vertical="center"/>
    </xf>
    <xf numFmtId="38" fontId="2" fillId="0" borderId="10" xfId="33" applyFont="1" applyFill="1" applyBorder="1" applyAlignment="1">
      <alignment horizontal="right" vertical="center"/>
    </xf>
    <xf numFmtId="0" fontId="15" fillId="0" borderId="0" xfId="9" applyFont="1" applyFill="1" applyAlignment="1">
      <alignment vertical="center" wrapText="1"/>
    </xf>
    <xf numFmtId="38" fontId="2" fillId="0" borderId="4" xfId="33" applyFont="1" applyFill="1" applyBorder="1" applyAlignment="1">
      <alignment horizontal="right" vertical="center"/>
    </xf>
    <xf numFmtId="38" fontId="2" fillId="0" borderId="36" xfId="33" applyFont="1" applyFill="1" applyBorder="1" applyAlignment="1">
      <alignment horizontal="right" vertical="center"/>
    </xf>
    <xf numFmtId="0" fontId="25" fillId="0" borderId="0" xfId="0" applyFont="1">
      <alignment vertical="center"/>
    </xf>
    <xf numFmtId="49" fontId="25" fillId="0" borderId="0" xfId="0" applyNumberFormat="1" applyFont="1">
      <alignment vertical="center"/>
    </xf>
    <xf numFmtId="0" fontId="38" fillId="0" borderId="0" xfId="0" applyFont="1" applyAlignment="1">
      <alignment vertical="top" wrapText="1"/>
    </xf>
    <xf numFmtId="0" fontId="34" fillId="0" borderId="0" xfId="0" applyFont="1" applyAlignment="1">
      <alignment horizontal="center" vertical="center"/>
    </xf>
    <xf numFmtId="0" fontId="38" fillId="0" borderId="0" xfId="0" applyFont="1" applyAlignment="1">
      <alignment vertical="top" wrapText="1"/>
    </xf>
    <xf numFmtId="0" fontId="37" fillId="0" borderId="0" xfId="0" applyFont="1" applyBorder="1" applyAlignment="1">
      <alignment vertical="top" wrapText="1"/>
    </xf>
    <xf numFmtId="0" fontId="39" fillId="0" borderId="0" xfId="24" applyFont="1" applyBorder="1" applyAlignment="1">
      <alignment vertical="center" textRotation="255" shrinkToFit="1"/>
    </xf>
    <xf numFmtId="38" fontId="7" fillId="0" borderId="0" xfId="33" applyFont="1" applyFill="1" applyBorder="1" applyAlignment="1">
      <alignment horizontal="center" vertical="center"/>
    </xf>
    <xf numFmtId="0" fontId="21" fillId="0" borderId="0" xfId="0" applyFont="1" applyBorder="1">
      <alignment vertical="center"/>
    </xf>
    <xf numFmtId="38" fontId="7" fillId="0" borderId="8" xfId="33" applyFont="1" applyFill="1" applyBorder="1" applyAlignment="1">
      <alignment horizontal="center" vertical="center"/>
    </xf>
    <xf numFmtId="0" fontId="20" fillId="0" borderId="0" xfId="0" applyFont="1" applyFill="1" applyBorder="1" applyAlignment="1">
      <alignment vertical="center"/>
    </xf>
    <xf numFmtId="0" fontId="20" fillId="0" borderId="4" xfId="0" applyFont="1" applyFill="1" applyBorder="1" applyAlignment="1">
      <alignment vertical="center"/>
    </xf>
    <xf numFmtId="0" fontId="23" fillId="0" borderId="4" xfId="0" applyFont="1" applyBorder="1" applyAlignment="1">
      <alignment horizontal="center" vertical="center" shrinkToFit="1"/>
    </xf>
    <xf numFmtId="0" fontId="0" fillId="0" borderId="11" xfId="0" applyFont="1" applyFill="1" applyBorder="1" applyAlignment="1">
      <alignment horizontal="right" vertical="center"/>
    </xf>
    <xf numFmtId="0" fontId="37" fillId="0" borderId="0" xfId="0" applyFont="1" applyBorder="1" applyAlignment="1">
      <alignment vertical="top" wrapText="1"/>
    </xf>
    <xf numFmtId="38" fontId="7" fillId="0" borderId="1" xfId="33" applyFont="1" applyFill="1" applyBorder="1" applyAlignment="1">
      <alignment horizontal="center" vertical="center"/>
    </xf>
    <xf numFmtId="38" fontId="7" fillId="0" borderId="18" xfId="33" applyFont="1" applyFill="1" applyBorder="1" applyAlignment="1">
      <alignment horizontal="center" vertical="center"/>
    </xf>
    <xf numFmtId="0" fontId="38" fillId="0" borderId="0" xfId="0" applyFont="1" applyBorder="1" applyAlignment="1">
      <alignment vertical="top" wrapText="1"/>
    </xf>
    <xf numFmtId="38" fontId="7" fillId="0" borderId="39" xfId="33" applyFont="1" applyFill="1" applyBorder="1" applyAlignment="1">
      <alignment horizontal="center" vertical="center"/>
    </xf>
    <xf numFmtId="0" fontId="45" fillId="0" borderId="4" xfId="0" applyFont="1" applyBorder="1" applyAlignment="1">
      <alignment vertical="center"/>
    </xf>
    <xf numFmtId="0" fontId="45" fillId="0" borderId="0" xfId="0" applyFont="1" applyBorder="1" applyAlignment="1">
      <alignment vertical="center"/>
    </xf>
    <xf numFmtId="0" fontId="37" fillId="0" borderId="0" xfId="0" applyFont="1" applyFill="1" applyBorder="1" applyAlignment="1">
      <alignment vertical="top" wrapText="1"/>
    </xf>
    <xf numFmtId="0" fontId="18" fillId="0" borderId="0" xfId="24" applyFont="1" applyBorder="1" applyAlignment="1">
      <alignment vertical="top" wrapText="1"/>
    </xf>
    <xf numFmtId="0" fontId="14" fillId="0" borderId="4" xfId="9" applyFont="1" applyFill="1" applyBorder="1" applyAlignment="1">
      <alignment horizontal="center" vertical="center" wrapText="1"/>
    </xf>
    <xf numFmtId="0" fontId="14" fillId="0" borderId="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distributed" vertical="center"/>
    </xf>
    <xf numFmtId="0" fontId="14" fillId="0" borderId="0"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6"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4" fillId="0" borderId="0" xfId="0" applyFont="1" applyFill="1" applyBorder="1" applyAlignment="1">
      <alignment horizontal="right" vertical="center"/>
    </xf>
    <xf numFmtId="38" fontId="14" fillId="0" borderId="0" xfId="33" applyFont="1" applyFill="1" applyBorder="1" applyAlignment="1">
      <alignment horizontal="right" vertical="center"/>
    </xf>
    <xf numFmtId="38" fontId="2" fillId="0" borderId="0" xfId="33" applyFont="1" applyFill="1" applyBorder="1" applyAlignment="1">
      <alignment horizontal="right" vertical="center"/>
    </xf>
    <xf numFmtId="38" fontId="14" fillId="3" borderId="0" xfId="33" applyFont="1" applyFill="1" applyBorder="1" applyAlignment="1">
      <alignment vertical="center"/>
    </xf>
    <xf numFmtId="38" fontId="2" fillId="3" borderId="0" xfId="33" applyFont="1" applyFill="1" applyBorder="1" applyAlignment="1">
      <alignment vertical="center"/>
    </xf>
    <xf numFmtId="0" fontId="14" fillId="0" borderId="27" xfId="9" applyFont="1" applyFill="1" applyBorder="1" applyAlignment="1">
      <alignment horizontal="center" vertical="center"/>
    </xf>
    <xf numFmtId="0" fontId="6" fillId="0" borderId="4" xfId="0" applyFont="1" applyFill="1" applyBorder="1" applyAlignment="1">
      <alignment horizontal="right" vertical="center"/>
    </xf>
    <xf numFmtId="38" fontId="14" fillId="0" borderId="27" xfId="33" applyFont="1" applyFill="1" applyBorder="1" applyAlignment="1">
      <alignment horizontal="right" vertical="center"/>
    </xf>
    <xf numFmtId="38" fontId="14" fillId="3" borderId="4" xfId="33" applyFont="1" applyFill="1" applyBorder="1" applyAlignment="1">
      <alignment vertical="center"/>
    </xf>
    <xf numFmtId="0" fontId="6" fillId="0" borderId="6" xfId="0" applyFont="1" applyFill="1" applyBorder="1" applyAlignment="1">
      <alignment horizontal="right" vertical="center"/>
    </xf>
    <xf numFmtId="0" fontId="14" fillId="0" borderId="28" xfId="9" applyFont="1" applyFill="1" applyBorder="1" applyAlignment="1">
      <alignment horizontal="center" vertical="center"/>
    </xf>
    <xf numFmtId="0" fontId="14" fillId="0" borderId="42" xfId="9" applyFont="1" applyFill="1" applyBorder="1" applyAlignment="1">
      <alignment horizontal="center" vertical="center" wrapText="1"/>
    </xf>
    <xf numFmtId="0" fontId="0" fillId="0" borderId="6" xfId="0" applyFont="1" applyFill="1" applyBorder="1" applyAlignment="1">
      <alignment horizontal="right" vertical="center"/>
    </xf>
    <xf numFmtId="38" fontId="14" fillId="0" borderId="42" xfId="33" applyFont="1" applyFill="1" applyBorder="1" applyAlignment="1">
      <alignment horizontal="right" vertical="center"/>
    </xf>
    <xf numFmtId="0" fontId="9" fillId="0" borderId="17" xfId="9" applyFont="1" applyFill="1" applyBorder="1"/>
    <xf numFmtId="0" fontId="9" fillId="0" borderId="5" xfId="9" applyFont="1" applyFill="1" applyBorder="1"/>
    <xf numFmtId="38" fontId="14" fillId="3" borderId="17" xfId="9" applyNumberFormat="1" applyFont="1" applyFill="1" applyBorder="1" applyAlignment="1">
      <alignment horizontal="right" vertical="center"/>
    </xf>
    <xf numFmtId="0" fontId="39" fillId="0" borderId="0" xfId="24" applyFont="1" applyBorder="1" applyAlignment="1">
      <alignment textRotation="255" shrinkToFi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37" fillId="0" borderId="0" xfId="0" applyFont="1" applyBorder="1" applyAlignment="1">
      <alignment vertical="center"/>
    </xf>
    <xf numFmtId="0" fontId="20" fillId="2" borderId="17" xfId="0" applyFont="1" applyFill="1" applyBorder="1" applyAlignment="1">
      <alignment horizontal="center" vertical="center" shrinkToFit="1"/>
    </xf>
    <xf numFmtId="0" fontId="20" fillId="0" borderId="4" xfId="0" applyFont="1" applyFill="1" applyBorder="1">
      <alignment vertical="center"/>
    </xf>
    <xf numFmtId="0" fontId="20" fillId="0" borderId="0" xfId="0" applyFont="1" applyFill="1" applyBorder="1">
      <alignment vertical="center"/>
    </xf>
    <xf numFmtId="0" fontId="51" fillId="0" borderId="44" xfId="0" applyFont="1" applyBorder="1" applyAlignment="1">
      <alignment vertical="center" wrapText="1"/>
    </xf>
    <xf numFmtId="49" fontId="25" fillId="0" borderId="0" xfId="0" applyNumberFormat="1" applyFont="1" applyAlignment="1">
      <alignment horizontal="right" vertical="center"/>
    </xf>
    <xf numFmtId="0" fontId="26" fillId="0" borderId="0" xfId="0" applyFont="1">
      <alignment vertical="center"/>
    </xf>
    <xf numFmtId="0" fontId="25" fillId="0" borderId="0" xfId="0" applyFont="1">
      <alignment vertical="center"/>
    </xf>
    <xf numFmtId="0" fontId="7" fillId="0" borderId="0" xfId="5" applyFont="1" applyAlignment="1">
      <alignment vertical="top"/>
    </xf>
    <xf numFmtId="0" fontId="10" fillId="0" borderId="0" xfId="8" applyFont="1" applyAlignment="1">
      <alignment vertical="top"/>
    </xf>
    <xf numFmtId="0" fontId="12" fillId="0" borderId="0" xfId="8" applyFont="1" applyAlignment="1">
      <alignment horizontal="left" vertical="center"/>
    </xf>
    <xf numFmtId="0" fontId="10" fillId="0" borderId="0" xfId="8" applyFont="1" applyAlignment="1">
      <alignment horizontal="center" vertical="top"/>
    </xf>
    <xf numFmtId="0" fontId="7" fillId="0" borderId="0" xfId="8" applyFont="1"/>
    <xf numFmtId="0" fontId="2" fillId="0" borderId="12" xfId="9" applyBorder="1" applyAlignment="1">
      <alignment horizontal="distributed" vertical="center"/>
    </xf>
    <xf numFmtId="0" fontId="2" fillId="0" borderId="36" xfId="9" applyBorder="1" applyAlignment="1">
      <alignment horizontal="center" vertical="center" wrapText="1"/>
    </xf>
    <xf numFmtId="0" fontId="4" fillId="0" borderId="13" xfId="0" applyFont="1" applyBorder="1" applyAlignment="1">
      <alignment horizontal="right" vertical="center"/>
    </xf>
    <xf numFmtId="0" fontId="2" fillId="0" borderId="0" xfId="24" applyAlignment="1">
      <alignment horizontal="left"/>
    </xf>
    <xf numFmtId="0" fontId="4" fillId="0" borderId="0" xfId="9" applyFont="1" applyAlignment="1">
      <alignment vertical="center"/>
    </xf>
    <xf numFmtId="0" fontId="15" fillId="0" borderId="0" xfId="9" applyFont="1" applyAlignment="1">
      <alignment vertical="center"/>
    </xf>
    <xf numFmtId="0" fontId="9" fillId="0" borderId="0" xfId="9" applyFont="1"/>
    <xf numFmtId="0" fontId="15" fillId="0" borderId="0" xfId="9" applyFont="1" applyAlignment="1">
      <alignment vertical="center" wrapText="1"/>
    </xf>
    <xf numFmtId="38" fontId="2" fillId="0" borderId="0" xfId="33" applyFont="1" applyFill="1" applyBorder="1" applyAlignment="1">
      <alignment vertical="center" shrinkToFit="1"/>
    </xf>
    <xf numFmtId="0" fontId="2" fillId="0" borderId="3" xfId="9" applyBorder="1" applyAlignment="1">
      <alignment horizontal="distributed" vertical="center"/>
    </xf>
    <xf numFmtId="0" fontId="2" fillId="0" borderId="0" xfId="9" applyBorder="1" applyAlignment="1">
      <alignment horizontal="center" vertical="center" wrapText="1"/>
    </xf>
    <xf numFmtId="0" fontId="4" fillId="0" borderId="1" xfId="0" applyFont="1" applyBorder="1" applyAlignment="1">
      <alignment horizontal="right" vertical="center"/>
    </xf>
    <xf numFmtId="38" fontId="2" fillId="0" borderId="9" xfId="33" applyFont="1" applyFill="1" applyBorder="1" applyAlignment="1">
      <alignment horizontal="right" vertical="center"/>
    </xf>
    <xf numFmtId="0" fontId="4" fillId="0" borderId="11" xfId="0" applyFont="1" applyFill="1" applyBorder="1" applyAlignment="1">
      <alignment horizontal="right" vertical="center"/>
    </xf>
    <xf numFmtId="0" fontId="2" fillId="0" borderId="9" xfId="9" applyFont="1" applyFill="1" applyBorder="1" applyAlignment="1">
      <alignment horizontal="distributed" vertical="center"/>
    </xf>
    <xf numFmtId="0" fontId="15" fillId="0" borderId="0" xfId="9" applyFont="1" applyAlignment="1">
      <alignment horizontal="left" vertical="center"/>
    </xf>
    <xf numFmtId="3" fontId="5" fillId="0" borderId="0" xfId="0" applyNumberFormat="1" applyFont="1">
      <alignment vertical="center"/>
    </xf>
    <xf numFmtId="49" fontId="26" fillId="0" borderId="0" xfId="0" applyNumberFormat="1" applyFont="1" applyAlignment="1">
      <alignment horizontal="center" vertical="top"/>
    </xf>
    <xf numFmtId="0" fontId="25" fillId="0" borderId="0" xfId="0" applyFont="1" applyAlignment="1">
      <alignment vertical="top"/>
    </xf>
    <xf numFmtId="49" fontId="26" fillId="0" borderId="0" xfId="0" applyNumberFormat="1" applyFont="1" applyAlignment="1">
      <alignment vertical="top"/>
    </xf>
    <xf numFmtId="0" fontId="26" fillId="0" borderId="0" xfId="0" applyFont="1" applyAlignment="1">
      <alignment vertical="top"/>
    </xf>
    <xf numFmtId="0" fontId="26" fillId="0" borderId="0" xfId="0" applyFont="1" applyAlignment="1">
      <alignment horizontal="left" vertical="top" wrapText="1"/>
    </xf>
    <xf numFmtId="0" fontId="27" fillId="0" borderId="0" xfId="0" applyFont="1" applyAlignment="1">
      <alignment vertical="top" wrapText="1"/>
    </xf>
    <xf numFmtId="0" fontId="27" fillId="0" borderId="0" xfId="0" applyFont="1" applyAlignment="1">
      <alignment vertical="top"/>
    </xf>
    <xf numFmtId="0" fontId="17" fillId="0" borderId="0" xfId="0" applyFont="1" applyAlignment="1">
      <alignment vertical="center" wrapText="1"/>
    </xf>
    <xf numFmtId="0" fontId="17" fillId="0" borderId="17" xfId="0" applyFont="1" applyBorder="1">
      <alignment vertical="center"/>
    </xf>
    <xf numFmtId="0" fontId="17" fillId="0" borderId="17" xfId="0" applyFont="1" applyBorder="1" applyAlignment="1">
      <alignment vertical="center" wrapText="1"/>
    </xf>
    <xf numFmtId="38" fontId="2" fillId="0" borderId="30" xfId="33" applyFont="1" applyFill="1" applyBorder="1" applyAlignment="1">
      <alignment vertical="center" shrinkToFit="1"/>
    </xf>
    <xf numFmtId="0" fontId="17" fillId="0" borderId="0" xfId="0" applyFont="1" applyBorder="1" applyAlignment="1">
      <alignment vertical="center" wrapText="1"/>
    </xf>
    <xf numFmtId="38" fontId="17" fillId="0" borderId="0" xfId="33" applyFont="1" applyAlignment="1">
      <alignment vertical="center" wrapText="1"/>
    </xf>
    <xf numFmtId="0" fontId="20" fillId="0" borderId="17" xfId="0" applyFont="1" applyBorder="1" applyAlignment="1">
      <alignment horizontal="center" vertical="center"/>
    </xf>
    <xf numFmtId="0" fontId="37" fillId="0" borderId="4" xfId="0" applyFont="1" applyBorder="1" applyAlignment="1">
      <alignment vertical="center"/>
    </xf>
    <xf numFmtId="0" fontId="37" fillId="0" borderId="0" xfId="0" applyFont="1" applyBorder="1" applyAlignment="1">
      <alignment vertical="center"/>
    </xf>
    <xf numFmtId="0" fontId="38" fillId="0" borderId="0" xfId="0" applyFont="1" applyAlignment="1">
      <alignment vertical="top" wrapText="1"/>
    </xf>
    <xf numFmtId="0" fontId="21" fillId="0" borderId="1" xfId="0" applyFont="1" applyBorder="1">
      <alignment vertical="center"/>
    </xf>
    <xf numFmtId="0" fontId="20" fillId="2" borderId="14"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38" fontId="7" fillId="2" borderId="14" xfId="33" applyFont="1" applyFill="1" applyBorder="1" applyAlignment="1">
      <alignment horizontal="center" vertical="center"/>
    </xf>
    <xf numFmtId="38" fontId="7" fillId="2" borderId="8" xfId="33" applyFont="1" applyFill="1" applyBorder="1" applyAlignment="1">
      <alignment horizontal="center" vertical="center"/>
    </xf>
    <xf numFmtId="38" fontId="7" fillId="2" borderId="15" xfId="33" applyFont="1" applyFill="1" applyBorder="1" applyAlignment="1">
      <alignment horizontal="center" vertical="center"/>
    </xf>
    <xf numFmtId="38" fontId="7" fillId="2" borderId="18" xfId="33" applyFont="1" applyFill="1" applyBorder="1" applyAlignment="1">
      <alignment horizontal="center" vertical="center"/>
    </xf>
    <xf numFmtId="38" fontId="7" fillId="3" borderId="22" xfId="33" applyFont="1" applyFill="1" applyBorder="1" applyAlignment="1">
      <alignment horizontal="center" vertical="center"/>
    </xf>
    <xf numFmtId="38" fontId="7" fillId="3" borderId="23" xfId="33" applyFont="1" applyFill="1" applyBorder="1" applyAlignment="1">
      <alignment horizontal="center" vertical="center"/>
    </xf>
    <xf numFmtId="0" fontId="37" fillId="0" borderId="0" xfId="0" applyFont="1" applyBorder="1" applyAlignment="1">
      <alignment horizontal="left" vertical="top" wrapText="1"/>
    </xf>
    <xf numFmtId="38" fontId="7" fillId="3" borderId="24" xfId="33" applyFont="1" applyFill="1" applyBorder="1" applyAlignment="1">
      <alignment horizontal="center" vertical="center"/>
    </xf>
    <xf numFmtId="38" fontId="7" fillId="3" borderId="25" xfId="33" applyFont="1" applyFill="1" applyBorder="1" applyAlignment="1">
      <alignment horizontal="center" vertical="center"/>
    </xf>
    <xf numFmtId="0" fontId="23" fillId="0" borderId="27" xfId="0" applyFont="1" applyBorder="1" applyAlignment="1">
      <alignment vertical="center"/>
    </xf>
    <xf numFmtId="0" fontId="23" fillId="0" borderId="0" xfId="0" applyFont="1" applyAlignment="1">
      <alignment vertical="center"/>
    </xf>
    <xf numFmtId="0" fontId="7" fillId="2" borderId="14" xfId="9" applyFont="1" applyFill="1" applyBorder="1" applyAlignment="1">
      <alignment horizontal="center" vertical="center"/>
    </xf>
    <xf numFmtId="0" fontId="7" fillId="2" borderId="8" xfId="9" applyFont="1" applyFill="1" applyBorder="1" applyAlignment="1">
      <alignment horizontal="center" vertical="center"/>
    </xf>
    <xf numFmtId="0" fontId="7" fillId="2" borderId="7" xfId="9" applyFont="1" applyFill="1" applyBorder="1" applyAlignment="1">
      <alignment horizontal="center" vertical="center"/>
    </xf>
    <xf numFmtId="0" fontId="7" fillId="2" borderId="15" xfId="9" applyFont="1" applyFill="1" applyBorder="1" applyAlignment="1">
      <alignment horizontal="center" vertical="center"/>
    </xf>
    <xf numFmtId="0" fontId="7" fillId="2" borderId="18" xfId="9" applyFont="1" applyFill="1" applyBorder="1" applyAlignment="1">
      <alignment horizontal="center" vertical="center"/>
    </xf>
    <xf numFmtId="0" fontId="7" fillId="2" borderId="16" xfId="9" applyFont="1" applyFill="1" applyBorder="1" applyAlignment="1">
      <alignment horizontal="center" vertical="center"/>
    </xf>
    <xf numFmtId="0" fontId="7" fillId="0" borderId="5" xfId="9" applyFont="1" applyBorder="1" applyAlignment="1">
      <alignment horizontal="center" vertical="center"/>
    </xf>
    <xf numFmtId="0" fontId="7" fillId="0" borderId="1" xfId="9" applyFont="1" applyBorder="1" applyAlignment="1">
      <alignment horizontal="center" vertical="center"/>
    </xf>
    <xf numFmtId="0" fontId="7" fillId="0" borderId="6" xfId="9" applyFont="1" applyBorder="1" applyAlignment="1">
      <alignment horizontal="center" vertical="center"/>
    </xf>
    <xf numFmtId="0" fontId="24" fillId="0" borderId="0" xfId="24" applyFont="1" applyBorder="1" applyAlignment="1">
      <alignment horizontal="left" vertical="center"/>
    </xf>
    <xf numFmtId="0" fontId="37" fillId="0" borderId="0" xfId="0" applyFont="1" applyFill="1" applyBorder="1" applyAlignment="1">
      <alignment horizontal="left" vertical="center" wrapText="1"/>
    </xf>
    <xf numFmtId="38" fontId="7" fillId="3" borderId="5" xfId="33" applyFont="1" applyFill="1" applyBorder="1" applyAlignment="1">
      <alignment vertical="center"/>
    </xf>
    <xf numFmtId="38" fontId="7" fillId="3" borderId="1" xfId="33" applyFont="1" applyFill="1" applyBorder="1" applyAlignment="1">
      <alignment vertical="center"/>
    </xf>
    <xf numFmtId="0" fontId="37" fillId="0" borderId="0" xfId="0" applyFont="1" applyFill="1" applyBorder="1" applyAlignment="1">
      <alignment horizontal="left" vertical="top" wrapText="1"/>
    </xf>
    <xf numFmtId="0" fontId="7" fillId="2" borderId="15" xfId="24" applyFont="1" applyFill="1" applyBorder="1" applyAlignment="1">
      <alignment horizontal="center" vertical="center" wrapText="1"/>
    </xf>
    <xf numFmtId="0" fontId="7" fillId="2" borderId="18" xfId="24" applyFont="1" applyFill="1" applyBorder="1" applyAlignment="1">
      <alignment horizontal="center" vertical="center"/>
    </xf>
    <xf numFmtId="0" fontId="7" fillId="2" borderId="16" xfId="24" applyFont="1" applyFill="1" applyBorder="1" applyAlignment="1">
      <alignment horizontal="center" vertical="center"/>
    </xf>
    <xf numFmtId="38" fontId="7" fillId="2" borderId="15" xfId="33" applyFont="1" applyFill="1" applyBorder="1" applyAlignment="1">
      <alignment vertical="center"/>
    </xf>
    <xf numFmtId="38" fontId="7" fillId="2" borderId="18" xfId="33" applyFont="1" applyFill="1" applyBorder="1" applyAlignment="1">
      <alignment vertical="center"/>
    </xf>
    <xf numFmtId="38" fontId="7" fillId="2" borderId="15" xfId="33" applyFont="1" applyFill="1" applyBorder="1" applyAlignment="1">
      <alignment horizontal="right" vertical="center"/>
    </xf>
    <xf numFmtId="38" fontId="7" fillId="2" borderId="18" xfId="33" applyFont="1" applyFill="1" applyBorder="1" applyAlignment="1">
      <alignment horizontal="right"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5"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7" fillId="0" borderId="5" xfId="24" applyFont="1" applyBorder="1" applyAlignment="1">
      <alignment horizontal="center" vertical="center"/>
    </xf>
    <xf numFmtId="0" fontId="7" fillId="0" borderId="1" xfId="24" applyFont="1" applyBorder="1" applyAlignment="1">
      <alignment horizontal="center" vertical="center"/>
    </xf>
    <xf numFmtId="0" fontId="7" fillId="0" borderId="6" xfId="24" applyFont="1" applyBorder="1" applyAlignment="1">
      <alignment horizontal="center" vertical="center"/>
    </xf>
    <xf numFmtId="0" fontId="7" fillId="0" borderId="14"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7" xfId="9" applyFont="1" applyFill="1" applyBorder="1" applyAlignment="1">
      <alignment horizontal="center" vertical="center"/>
    </xf>
    <xf numFmtId="38" fontId="7" fillId="0" borderId="17" xfId="33" applyFont="1" applyFill="1" applyBorder="1" applyAlignment="1">
      <alignment horizontal="center" vertical="center"/>
    </xf>
    <xf numFmtId="38" fontId="7" fillId="2" borderId="14" xfId="33" applyFont="1" applyFill="1" applyBorder="1" applyAlignment="1">
      <alignment horizontal="right" vertical="center"/>
    </xf>
    <xf numFmtId="38" fontId="7" fillId="2" borderId="8" xfId="33" applyFont="1" applyFill="1" applyBorder="1" applyAlignment="1">
      <alignment horizontal="right" vertical="center"/>
    </xf>
    <xf numFmtId="0" fontId="7" fillId="0" borderId="14" xfId="24" applyFont="1" applyBorder="1" applyAlignment="1">
      <alignment horizontal="center" vertical="center"/>
    </xf>
    <xf numFmtId="0" fontId="7" fillId="0" borderId="8" xfId="24" applyFont="1" applyBorder="1" applyAlignment="1">
      <alignment horizontal="center" vertical="center"/>
    </xf>
    <xf numFmtId="0" fontId="7" fillId="0" borderId="7" xfId="24" applyFont="1" applyBorder="1" applyAlignment="1">
      <alignment horizontal="center" vertical="center"/>
    </xf>
    <xf numFmtId="0" fontId="20" fillId="0" borderId="14"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38" fontId="7" fillId="2" borderId="14" xfId="33" applyFont="1" applyFill="1" applyBorder="1" applyAlignment="1">
      <alignment vertical="center"/>
    </xf>
    <xf numFmtId="38" fontId="7" fillId="2" borderId="8" xfId="33" applyFont="1" applyFill="1" applyBorder="1" applyAlignment="1">
      <alignment vertical="center"/>
    </xf>
    <xf numFmtId="0" fontId="21" fillId="0" borderId="1" xfId="0" applyFont="1" applyBorder="1" applyAlignment="1">
      <alignment vertical="center"/>
    </xf>
    <xf numFmtId="0" fontId="21" fillId="0" borderId="0" xfId="0" applyFont="1" applyBorder="1">
      <alignment vertical="center"/>
    </xf>
    <xf numFmtId="0" fontId="37" fillId="0" borderId="0" xfId="0" applyFont="1">
      <alignment vertical="center"/>
    </xf>
    <xf numFmtId="0" fontId="20" fillId="2" borderId="17" xfId="0" applyFont="1" applyFill="1" applyBorder="1" applyAlignment="1">
      <alignment vertical="center" shrinkToFit="1"/>
    </xf>
    <xf numFmtId="0" fontId="37" fillId="0" borderId="4" xfId="0" applyFont="1" applyBorder="1">
      <alignment vertical="center"/>
    </xf>
    <xf numFmtId="0" fontId="20" fillId="2" borderId="14" xfId="0" applyFont="1" applyFill="1" applyBorder="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center"/>
    </xf>
    <xf numFmtId="0" fontId="37" fillId="0" borderId="4" xfId="0" applyFont="1" applyBorder="1" applyAlignment="1">
      <alignment vertical="center" wrapText="1"/>
    </xf>
    <xf numFmtId="0" fontId="37" fillId="0" borderId="0" xfId="0" applyFont="1" applyBorder="1" applyAlignment="1">
      <alignment vertical="center" wrapText="1"/>
    </xf>
    <xf numFmtId="38" fontId="7" fillId="2" borderId="14" xfId="33" applyFont="1" applyFill="1" applyBorder="1" applyAlignment="1">
      <alignment horizontal="right" vertical="center" wrapText="1"/>
    </xf>
    <xf numFmtId="38" fontId="7" fillId="2" borderId="8" xfId="33" applyFont="1" applyFill="1" applyBorder="1" applyAlignment="1">
      <alignment horizontal="right" vertical="center" wrapText="1"/>
    </xf>
    <xf numFmtId="38" fontId="7" fillId="3" borderId="37" xfId="33" applyFont="1" applyFill="1" applyBorder="1" applyAlignment="1">
      <alignment horizontal="center" vertical="center"/>
    </xf>
    <xf numFmtId="38" fontId="7" fillId="3" borderId="38" xfId="33" applyFont="1" applyFill="1" applyBorder="1" applyAlignment="1">
      <alignment horizontal="center" vertical="center"/>
    </xf>
    <xf numFmtId="0" fontId="21" fillId="0" borderId="0" xfId="0" applyFont="1">
      <alignment vertical="center"/>
    </xf>
    <xf numFmtId="0" fontId="20" fillId="0" borderId="14" xfId="0" applyFont="1" applyBorder="1" applyAlignment="1">
      <alignment horizontal="center" vertical="center" shrinkToFit="1"/>
    </xf>
    <xf numFmtId="0" fontId="20" fillId="0" borderId="7" xfId="0" applyFont="1" applyBorder="1" applyAlignment="1">
      <alignment horizontal="center" vertical="center" shrinkToFit="1"/>
    </xf>
    <xf numFmtId="38" fontId="20" fillId="2" borderId="14" xfId="33" applyFont="1" applyFill="1" applyBorder="1" applyAlignment="1">
      <alignment horizontal="center" vertical="center" shrinkToFit="1"/>
    </xf>
    <xf numFmtId="38" fontId="20" fillId="2" borderId="8" xfId="33" applyFont="1" applyFill="1" applyBorder="1" applyAlignment="1">
      <alignment horizontal="center" vertical="center" shrinkToFit="1"/>
    </xf>
    <xf numFmtId="38" fontId="20" fillId="2" borderId="7" xfId="33" applyFont="1" applyFill="1" applyBorder="1" applyAlignment="1">
      <alignment horizontal="center" vertical="center" shrinkToFit="1"/>
    </xf>
    <xf numFmtId="0" fontId="37" fillId="0" borderId="0" xfId="0" applyFont="1" applyBorder="1">
      <alignment vertical="center"/>
    </xf>
    <xf numFmtId="0" fontId="37" fillId="0" borderId="0" xfId="0" applyFont="1" applyBorder="1" applyAlignment="1">
      <alignment horizontal="left" vertical="center" wrapText="1"/>
    </xf>
    <xf numFmtId="0" fontId="20" fillId="0" borderId="14" xfId="0" applyFont="1" applyFill="1" applyBorder="1" applyAlignment="1">
      <alignment horizontal="center" vertical="center" shrinkToFit="1"/>
    </xf>
    <xf numFmtId="0" fontId="41" fillId="4" borderId="27" xfId="0" applyFont="1" applyFill="1" applyBorder="1" applyAlignment="1">
      <alignment vertical="top" shrinkToFit="1"/>
    </xf>
    <xf numFmtId="0" fontId="41" fillId="4" borderId="0" xfId="0" applyFont="1" applyFill="1" applyBorder="1" applyAlignment="1">
      <alignment vertical="top" shrinkToFit="1"/>
    </xf>
    <xf numFmtId="0" fontId="20" fillId="4" borderId="0" xfId="0" applyFont="1" applyFill="1" applyBorder="1" applyAlignment="1">
      <alignment vertical="top" wrapText="1"/>
    </xf>
    <xf numFmtId="0" fontId="20" fillId="4" borderId="0" xfId="0" applyFont="1" applyFill="1" applyBorder="1" applyAlignment="1">
      <alignment vertical="top"/>
    </xf>
    <xf numFmtId="0" fontId="20" fillId="4" borderId="32" xfId="0" applyFont="1" applyFill="1" applyBorder="1" applyAlignment="1">
      <alignment vertical="top"/>
    </xf>
    <xf numFmtId="0" fontId="41" fillId="4" borderId="27" xfId="0" applyFont="1" applyFill="1" applyBorder="1" applyAlignment="1">
      <alignment vertical="center"/>
    </xf>
    <xf numFmtId="0" fontId="41" fillId="4" borderId="0" xfId="0" applyFont="1" applyFill="1" applyBorder="1" applyAlignment="1">
      <alignment vertical="center"/>
    </xf>
    <xf numFmtId="0" fontId="42" fillId="4" borderId="0" xfId="0" applyFont="1" applyFill="1" applyBorder="1" applyAlignment="1">
      <alignment horizontal="center" vertical="center" wrapText="1"/>
    </xf>
    <xf numFmtId="0" fontId="42" fillId="4" borderId="0" xfId="0" applyFont="1" applyFill="1" applyBorder="1" applyAlignment="1">
      <alignment vertical="center"/>
    </xf>
    <xf numFmtId="0" fontId="42" fillId="4" borderId="32" xfId="0" applyFont="1" applyFill="1" applyBorder="1" applyAlignment="1">
      <alignment vertical="center"/>
    </xf>
    <xf numFmtId="0" fontId="22" fillId="0" borderId="0" xfId="0" applyFont="1" applyAlignment="1">
      <alignment horizontal="center" vertical="center"/>
    </xf>
    <xf numFmtId="0" fontId="22" fillId="4" borderId="29" xfId="0" applyFont="1" applyFill="1" applyBorder="1" applyAlignment="1">
      <alignment vertical="top"/>
    </xf>
    <xf numFmtId="0" fontId="22" fillId="4" borderId="30" xfId="0" applyFont="1" applyFill="1" applyBorder="1" applyAlignment="1">
      <alignment vertical="top"/>
    </xf>
    <xf numFmtId="0" fontId="22" fillId="4" borderId="31" xfId="0" applyFont="1" applyFill="1" applyBorder="1" applyAlignment="1">
      <alignment vertical="top"/>
    </xf>
    <xf numFmtId="0" fontId="41" fillId="4" borderId="27" xfId="0" applyFont="1" applyFill="1" applyBorder="1" applyAlignment="1">
      <alignment vertical="top"/>
    </xf>
    <xf numFmtId="0" fontId="41" fillId="4" borderId="0" xfId="0" applyFont="1" applyFill="1" applyBorder="1" applyAlignment="1">
      <alignment vertical="top"/>
    </xf>
    <xf numFmtId="0" fontId="46" fillId="4" borderId="0" xfId="34" applyFont="1" applyFill="1" applyBorder="1" applyAlignment="1">
      <alignment vertical="center"/>
    </xf>
    <xf numFmtId="0" fontId="47" fillId="4" borderId="0" xfId="34" applyFont="1" applyFill="1" applyBorder="1" applyAlignment="1">
      <alignment vertical="center" wrapText="1"/>
    </xf>
    <xf numFmtId="0" fontId="47" fillId="4" borderId="32" xfId="34" applyFont="1" applyFill="1" applyBorder="1" applyAlignment="1">
      <alignment vertical="center" wrapText="1"/>
    </xf>
    <xf numFmtId="0" fontId="37" fillId="0" borderId="0" xfId="0" applyFont="1" applyAlignment="1">
      <alignment vertical="center" wrapText="1"/>
    </xf>
    <xf numFmtId="0" fontId="41" fillId="4" borderId="33" xfId="0" applyFont="1" applyFill="1" applyBorder="1" applyAlignment="1">
      <alignment vertical="top"/>
    </xf>
    <xf numFmtId="0" fontId="41" fillId="4" borderId="34" xfId="0" applyFont="1" applyFill="1" applyBorder="1" applyAlignment="1">
      <alignment vertical="top"/>
    </xf>
    <xf numFmtId="0" fontId="20" fillId="4" borderId="34" xfId="0" applyFont="1" applyFill="1" applyBorder="1" applyAlignment="1">
      <alignment vertical="top" wrapText="1"/>
    </xf>
    <xf numFmtId="0" fontId="20" fillId="4" borderId="35" xfId="0" applyFont="1" applyFill="1" applyBorder="1" applyAlignment="1">
      <alignment vertical="top" wrapText="1"/>
    </xf>
    <xf numFmtId="0" fontId="20" fillId="2" borderId="14"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9" fillId="2" borderId="14" xfId="34" applyFill="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vertical="center" wrapText="1"/>
    </xf>
    <xf numFmtId="0" fontId="0" fillId="0" borderId="8" xfId="0" applyBorder="1" applyAlignment="1">
      <alignment vertical="center" wrapText="1"/>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3" borderId="17"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28"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17" xfId="0" applyFill="1" applyBorder="1" applyAlignment="1">
      <alignment horizontal="center" vertical="center"/>
    </xf>
    <xf numFmtId="0" fontId="0" fillId="0" borderId="8" xfId="0" applyBorder="1" applyAlignment="1">
      <alignment horizontal="right" vertical="center" wrapText="1"/>
    </xf>
    <xf numFmtId="0" fontId="0" fillId="0" borderId="7" xfId="0" applyBorder="1" applyAlignment="1">
      <alignment horizontal="right" vertical="center" wrapText="1"/>
    </xf>
    <xf numFmtId="0" fontId="0" fillId="2" borderId="14"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34" fillId="0" borderId="0" xfId="0" applyFont="1" applyAlignment="1">
      <alignment horizontal="center" vertical="center"/>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53" fillId="0" borderId="3" xfId="0" applyFont="1" applyBorder="1" applyAlignment="1"/>
    <xf numFmtId="0" fontId="43" fillId="0" borderId="1" xfId="0" applyFont="1" applyBorder="1" applyAlignment="1"/>
    <xf numFmtId="0" fontId="44" fillId="0" borderId="1" xfId="0" applyFont="1" applyBorder="1" applyAlignment="1">
      <alignment wrapText="1"/>
    </xf>
    <xf numFmtId="0" fontId="5" fillId="0" borderId="14" xfId="0" applyFont="1" applyBorder="1" applyAlignment="1">
      <alignment vertical="center" wrapText="1"/>
    </xf>
    <xf numFmtId="0" fontId="5" fillId="0" borderId="8" xfId="0" applyFont="1" applyBorder="1" applyAlignment="1">
      <alignment vertical="center" wrapText="1"/>
    </xf>
    <xf numFmtId="0" fontId="0" fillId="0" borderId="7" xfId="0" applyBorder="1" applyAlignment="1">
      <alignment vertical="center" wrapText="1"/>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28" xfId="0" applyBorder="1" applyAlignment="1">
      <alignmen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8" xfId="0" applyFill="1" applyBorder="1" applyAlignment="1">
      <alignment horizontal="center" vertical="center"/>
    </xf>
    <xf numFmtId="0" fontId="52" fillId="0" borderId="41" xfId="0" applyFont="1" applyBorder="1" applyAlignment="1">
      <alignment vertical="center" wrapText="1"/>
    </xf>
    <xf numFmtId="0" fontId="52" fillId="0" borderId="45" xfId="0" applyFont="1" applyBorder="1" applyAlignment="1">
      <alignment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5" xfId="0" applyFill="1" applyBorder="1" applyAlignment="1">
      <alignment horizontal="center" vertical="center"/>
    </xf>
    <xf numFmtId="0" fontId="43" fillId="0" borderId="1" xfId="0" applyFont="1" applyBorder="1">
      <alignment vertical="center"/>
    </xf>
    <xf numFmtId="0" fontId="44" fillId="0" borderId="1" xfId="0" applyFont="1" applyBorder="1" applyAlignment="1">
      <alignment vertical="center" shrinkToFit="1"/>
    </xf>
    <xf numFmtId="0" fontId="29" fillId="0" borderId="1" xfId="34" applyBorder="1" applyAlignment="1">
      <alignment vertical="center" wrapText="1"/>
    </xf>
    <xf numFmtId="0" fontId="0" fillId="0" borderId="17" xfId="0" applyBorder="1" applyAlignment="1">
      <alignment horizontal="center" vertical="center" wrapText="1"/>
    </xf>
    <xf numFmtId="0" fontId="26" fillId="0" borderId="0" xfId="0" applyFont="1" applyAlignment="1">
      <alignment vertical="top" wrapText="1"/>
    </xf>
    <xf numFmtId="49" fontId="25" fillId="0" borderId="0" xfId="0" applyNumberFormat="1" applyFont="1" applyAlignment="1">
      <alignment horizontal="right" vertical="center"/>
    </xf>
    <xf numFmtId="0" fontId="25" fillId="0" borderId="0" xfId="0" applyFont="1" applyAlignment="1">
      <alignment vertical="center" wrapText="1"/>
    </xf>
    <xf numFmtId="0" fontId="25" fillId="0" borderId="0" xfId="0" applyFont="1">
      <alignment vertical="center"/>
    </xf>
    <xf numFmtId="0" fontId="26" fillId="3" borderId="1" xfId="0" applyFont="1" applyFill="1" applyBorder="1">
      <alignment vertical="center"/>
    </xf>
    <xf numFmtId="0" fontId="26" fillId="0" borderId="0" xfId="0" applyFont="1">
      <alignment vertical="center"/>
    </xf>
    <xf numFmtId="0" fontId="25" fillId="3" borderId="0" xfId="0" applyFont="1" applyFill="1" applyAlignment="1">
      <alignment horizontal="distributed" vertical="center"/>
    </xf>
    <xf numFmtId="0" fontId="26" fillId="3" borderId="0" xfId="0" applyFont="1" applyFill="1" applyAlignment="1">
      <alignment horizontal="left" vertical="top" wrapText="1"/>
    </xf>
    <xf numFmtId="0" fontId="25" fillId="3" borderId="0" xfId="0" applyNumberFormat="1" applyFont="1" applyFill="1" applyAlignment="1">
      <alignment vertical="center" shrinkToFit="1"/>
    </xf>
    <xf numFmtId="0" fontId="25" fillId="3" borderId="0" xfId="0" applyNumberFormat="1" applyFont="1" applyFill="1" applyAlignment="1">
      <alignment vertical="top" shrinkToFit="1"/>
    </xf>
    <xf numFmtId="0" fontId="32" fillId="0" borderId="0" xfId="0" applyFont="1" applyAlignment="1">
      <alignment vertical="center" wrapText="1"/>
    </xf>
    <xf numFmtId="0" fontId="26" fillId="0" borderId="0" xfId="0" applyFont="1" applyAlignment="1">
      <alignment horizontal="center" vertical="center" wrapText="1"/>
    </xf>
    <xf numFmtId="0" fontId="28" fillId="0" borderId="0" xfId="0" applyFont="1">
      <alignment vertical="center"/>
    </xf>
    <xf numFmtId="0" fontId="18" fillId="0" borderId="0" xfId="24" applyFont="1" applyAlignment="1">
      <alignment vertical="top" wrapText="1"/>
    </xf>
    <xf numFmtId="38" fontId="2" fillId="3" borderId="32" xfId="33" applyFont="1" applyFill="1" applyBorder="1" applyAlignment="1">
      <alignment horizontal="right" vertical="center" shrinkToFit="1"/>
    </xf>
    <xf numFmtId="38" fontId="2" fillId="3" borderId="35" xfId="33" applyFont="1" applyFill="1" applyBorder="1" applyAlignment="1">
      <alignment horizontal="right" vertical="center" shrinkToFit="1"/>
    </xf>
    <xf numFmtId="38" fontId="2" fillId="3" borderId="43" xfId="33" applyFont="1" applyFill="1" applyBorder="1" applyAlignment="1">
      <alignment horizontal="right" vertical="center" shrinkToFit="1"/>
    </xf>
    <xf numFmtId="38" fontId="2" fillId="3" borderId="46" xfId="33" applyFont="1" applyFill="1" applyBorder="1" applyAlignment="1">
      <alignment horizontal="right" vertical="center" shrinkToFit="1"/>
    </xf>
    <xf numFmtId="0" fontId="18" fillId="0" borderId="0" xfId="24" applyFont="1" applyBorder="1" applyAlignment="1">
      <alignment vertical="top" wrapText="1"/>
    </xf>
    <xf numFmtId="0" fontId="18" fillId="0" borderId="0" xfId="24" applyFont="1" applyBorder="1" applyAlignment="1">
      <alignment horizontal="left" vertical="top" wrapText="1"/>
    </xf>
    <xf numFmtId="38" fontId="2" fillId="3" borderId="11" xfId="33" applyFont="1" applyFill="1" applyBorder="1" applyAlignment="1">
      <alignment horizontal="right" vertical="center"/>
    </xf>
    <xf numFmtId="38" fontId="2" fillId="3" borderId="17" xfId="33" applyFont="1" applyFill="1" applyBorder="1" applyAlignment="1">
      <alignment horizontal="right" vertical="center"/>
    </xf>
    <xf numFmtId="0" fontId="14" fillId="0" borderId="10" xfId="9" applyFont="1" applyFill="1" applyBorder="1" applyAlignment="1">
      <alignment horizontal="center" vertical="center"/>
    </xf>
    <xf numFmtId="0" fontId="9" fillId="0" borderId="9" xfId="9" applyFont="1" applyFill="1" applyBorder="1" applyAlignment="1">
      <alignment horizontal="center"/>
    </xf>
    <xf numFmtId="0" fontId="14" fillId="3" borderId="11" xfId="9" applyFont="1" applyFill="1" applyBorder="1" applyAlignment="1">
      <alignment horizontal="center" vertical="center"/>
    </xf>
    <xf numFmtId="38" fontId="14" fillId="3" borderId="10" xfId="33" applyFont="1" applyFill="1" applyBorder="1" applyAlignment="1">
      <alignment horizontal="right" vertical="center"/>
    </xf>
    <xf numFmtId="38" fontId="14" fillId="3" borderId="11" xfId="33" applyFont="1" applyFill="1" applyBorder="1" applyAlignment="1">
      <alignment horizontal="right" vertical="center"/>
    </xf>
    <xf numFmtId="38" fontId="2" fillId="3" borderId="10" xfId="33" applyFont="1" applyFill="1" applyBorder="1" applyAlignment="1">
      <alignment horizontal="right" vertical="center"/>
    </xf>
    <xf numFmtId="0" fontId="26" fillId="0" borderId="0" xfId="0" applyFont="1" applyAlignment="1">
      <alignment horizontal="right" vertical="center"/>
    </xf>
    <xf numFmtId="0" fontId="26" fillId="3" borderId="19"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0" xfId="0" applyFont="1" applyFill="1" applyBorder="1" applyAlignment="1">
      <alignment horizontal="center" vertical="center"/>
    </xf>
    <xf numFmtId="38" fontId="26" fillId="3" borderId="19" xfId="0" applyNumberFormat="1" applyFont="1" applyFill="1" applyBorder="1" applyAlignment="1">
      <alignment vertical="center" wrapText="1"/>
    </xf>
    <xf numFmtId="38" fontId="26" fillId="3" borderId="20" xfId="0" applyNumberFormat="1" applyFont="1" applyFill="1" applyBorder="1" applyAlignment="1">
      <alignment vertical="center" wrapText="1"/>
    </xf>
    <xf numFmtId="0" fontId="26" fillId="3" borderId="19" xfId="0" applyNumberFormat="1" applyFont="1" applyFill="1" applyBorder="1" applyAlignment="1">
      <alignment vertical="center"/>
    </xf>
    <xf numFmtId="0" fontId="26" fillId="3" borderId="21" xfId="0" applyNumberFormat="1" applyFont="1" applyFill="1" applyBorder="1" applyAlignment="1">
      <alignment vertical="center"/>
    </xf>
    <xf numFmtId="38" fontId="26" fillId="3" borderId="18" xfId="0" applyNumberFormat="1" applyFont="1" applyFill="1" applyBorder="1" applyAlignment="1">
      <alignment vertical="center"/>
    </xf>
    <xf numFmtId="0" fontId="26" fillId="3" borderId="16" xfId="0" applyNumberFormat="1" applyFont="1" applyFill="1" applyBorder="1" applyAlignment="1">
      <alignment vertical="center"/>
    </xf>
    <xf numFmtId="0" fontId="26" fillId="3" borderId="14" xfId="0" applyNumberFormat="1" applyFont="1" applyFill="1" applyBorder="1" applyAlignment="1">
      <alignment vertical="center" shrinkToFit="1"/>
    </xf>
    <xf numFmtId="0" fontId="26" fillId="3" borderId="8" xfId="0" applyNumberFormat="1" applyFont="1" applyFill="1" applyBorder="1" applyAlignment="1">
      <alignment vertical="center" shrinkToFit="1"/>
    </xf>
    <xf numFmtId="38" fontId="26" fillId="3" borderId="8" xfId="0" applyNumberFormat="1" applyFont="1" applyFill="1" applyBorder="1" applyAlignment="1">
      <alignment vertical="center"/>
    </xf>
    <xf numFmtId="0" fontId="26" fillId="3" borderId="7" xfId="0" applyNumberFormat="1" applyFont="1" applyFill="1" applyBorder="1" applyAlignment="1">
      <alignment vertical="center"/>
    </xf>
    <xf numFmtId="38" fontId="26" fillId="3" borderId="21" xfId="0" applyNumberFormat="1" applyFont="1" applyFill="1" applyBorder="1" applyAlignment="1">
      <alignment vertical="center"/>
    </xf>
    <xf numFmtId="0" fontId="26" fillId="3" borderId="20" xfId="0" applyNumberFormat="1" applyFont="1" applyFill="1" applyBorder="1" applyAlignment="1">
      <alignment vertical="center"/>
    </xf>
    <xf numFmtId="0" fontId="26" fillId="0" borderId="14"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3" borderId="14"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7" xfId="0" applyFont="1" applyFill="1" applyBorder="1" applyAlignment="1">
      <alignment horizontal="center" vertical="center"/>
    </xf>
    <xf numFmtId="38" fontId="26" fillId="3" borderId="14" xfId="0" applyNumberFormat="1" applyFont="1" applyFill="1" applyBorder="1" applyAlignment="1">
      <alignment vertical="center" wrapText="1"/>
    </xf>
    <xf numFmtId="0" fontId="26" fillId="3" borderId="7" xfId="0" applyNumberFormat="1" applyFont="1" applyFill="1" applyBorder="1" applyAlignment="1">
      <alignment vertical="center" wrapText="1"/>
    </xf>
    <xf numFmtId="0" fontId="26" fillId="3" borderId="14" xfId="0" applyNumberFormat="1" applyFont="1" applyFill="1" applyBorder="1" applyAlignment="1">
      <alignment vertical="center"/>
    </xf>
    <xf numFmtId="0" fontId="26" fillId="3" borderId="8" xfId="0" applyNumberFormat="1" applyFont="1" applyFill="1" applyBorder="1" applyAlignment="1">
      <alignment vertical="center"/>
    </xf>
    <xf numFmtId="0" fontId="30" fillId="0" borderId="0" xfId="0" applyFont="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28" xfId="0" applyFont="1" applyFill="1" applyBorder="1" applyAlignment="1">
      <alignment horizontal="center" vertical="center"/>
    </xf>
    <xf numFmtId="38" fontId="26" fillId="3" borderId="2" xfId="0" applyNumberFormat="1" applyFont="1" applyFill="1" applyBorder="1" applyAlignment="1">
      <alignment vertical="center" wrapText="1"/>
    </xf>
    <xf numFmtId="0" fontId="26" fillId="3" borderId="28" xfId="0" applyNumberFormat="1" applyFont="1" applyFill="1" applyBorder="1" applyAlignment="1">
      <alignment vertical="center" wrapText="1"/>
    </xf>
    <xf numFmtId="0" fontId="26" fillId="0" borderId="0" xfId="0" applyFont="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right" vertical="center"/>
    </xf>
    <xf numFmtId="0" fontId="26" fillId="0" borderId="17" xfId="0" applyFont="1" applyBorder="1" applyAlignment="1">
      <alignment horizontal="center" vertical="center"/>
    </xf>
    <xf numFmtId="0" fontId="33" fillId="0" borderId="0" xfId="0" applyFont="1" applyAlignment="1">
      <alignment vertical="center" wrapText="1"/>
    </xf>
    <xf numFmtId="0" fontId="33" fillId="0" borderId="0" xfId="0" applyFont="1">
      <alignment vertical="center"/>
    </xf>
    <xf numFmtId="0" fontId="26" fillId="3" borderId="0" xfId="0" applyFont="1" applyFill="1" applyAlignment="1">
      <alignment horizontal="center" vertical="center"/>
    </xf>
    <xf numFmtId="0" fontId="26" fillId="3" borderId="0" xfId="0" applyFont="1" applyFill="1" applyAlignment="1">
      <alignment vertical="center" shrinkToFit="1"/>
    </xf>
    <xf numFmtId="0" fontId="26"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6" xfId="0" applyFont="1" applyFill="1" applyBorder="1" applyAlignment="1">
      <alignment horizontal="center" vertical="center"/>
    </xf>
    <xf numFmtId="38" fontId="26" fillId="3" borderId="5" xfId="0" applyNumberFormat="1" applyFont="1" applyFill="1" applyBorder="1" applyAlignment="1">
      <alignment vertical="center" wrapText="1"/>
    </xf>
    <xf numFmtId="38" fontId="26" fillId="3" borderId="6" xfId="0" applyNumberFormat="1" applyFont="1" applyFill="1" applyBorder="1" applyAlignment="1">
      <alignment vertical="center" wrapTex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6" fillId="3" borderId="2" xfId="0" applyNumberFormat="1" applyFont="1" applyFill="1" applyBorder="1" applyAlignment="1">
      <alignment vertical="center" shrinkToFit="1"/>
    </xf>
    <xf numFmtId="0" fontId="26" fillId="3" borderId="3" xfId="0" applyNumberFormat="1" applyFont="1" applyFill="1" applyBorder="1" applyAlignment="1">
      <alignment vertical="center" shrinkToFit="1"/>
    </xf>
    <xf numFmtId="38" fontId="26" fillId="3" borderId="3" xfId="0" applyNumberFormat="1" applyFont="1" applyFill="1" applyBorder="1" applyAlignment="1">
      <alignment vertical="center"/>
    </xf>
    <xf numFmtId="0" fontId="26" fillId="3" borderId="28" xfId="0" applyNumberFormat="1" applyFont="1" applyFill="1" applyBorder="1" applyAlignment="1">
      <alignment vertical="center"/>
    </xf>
    <xf numFmtId="0" fontId="26" fillId="3" borderId="15" xfId="0" applyNumberFormat="1" applyFont="1" applyFill="1" applyBorder="1" applyAlignment="1">
      <alignment vertical="center" shrinkToFit="1"/>
    </xf>
    <xf numFmtId="0" fontId="26" fillId="3" borderId="18" xfId="0" applyNumberFormat="1" applyFont="1" applyFill="1" applyBorder="1" applyAlignment="1">
      <alignment vertical="center" shrinkToFit="1"/>
    </xf>
  </cellXfs>
  <cellStyles count="35">
    <cellStyle name="ハイパーリンク" xfId="34" builtinId="8"/>
    <cellStyle name="桁区切り" xfId="33"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 2" xfId="32"/>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CCFFFF"/>
      <color rgb="FF66FFFF"/>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141220</xdr:colOff>
      <xdr:row>13</xdr:row>
      <xdr:rowOff>458996</xdr:rowOff>
    </xdr:from>
    <xdr:to>
      <xdr:col>26</xdr:col>
      <xdr:colOff>127000</xdr:colOff>
      <xdr:row>14</xdr:row>
      <xdr:rowOff>0</xdr:rowOff>
    </xdr:to>
    <xdr:sp macro="" textlink="">
      <xdr:nvSpPr>
        <xdr:cNvPr id="8" name="テキスト ボックス 7">
          <a:extLst>
            <a:ext uri="{FF2B5EF4-FFF2-40B4-BE49-F238E27FC236}">
              <a16:creationId xmlns:a16="http://schemas.microsoft.com/office/drawing/2014/main" id="{00000000-0008-0000-0100-000004000000}"/>
            </a:ext>
          </a:extLst>
        </xdr:cNvPr>
        <xdr:cNvSpPr txBox="1"/>
      </xdr:nvSpPr>
      <xdr:spPr>
        <a:xfrm>
          <a:off x="4960870" y="5945396"/>
          <a:ext cx="862080" cy="3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（押印２か所）</a:t>
          </a:r>
        </a:p>
      </xdr:txBody>
    </xdr:sp>
    <xdr:clientData/>
  </xdr:twoCellAnchor>
  <xdr:twoCellAnchor>
    <xdr:from>
      <xdr:col>22</xdr:col>
      <xdr:colOff>200026</xdr:colOff>
      <xdr:row>20</xdr:row>
      <xdr:rowOff>366920</xdr:rowOff>
    </xdr:from>
    <xdr:to>
      <xdr:col>28</xdr:col>
      <xdr:colOff>114300</xdr:colOff>
      <xdr:row>21</xdr:row>
      <xdr:rowOff>409574</xdr:rowOff>
    </xdr:to>
    <xdr:sp macro="" textlink="">
      <xdr:nvSpPr>
        <xdr:cNvPr id="9" name="テキスト ボックス 8">
          <a:extLst>
            <a:ext uri="{FF2B5EF4-FFF2-40B4-BE49-F238E27FC236}">
              <a16:creationId xmlns:a16="http://schemas.microsoft.com/office/drawing/2014/main" id="{00000000-0008-0000-0100-000006000000}"/>
            </a:ext>
          </a:extLst>
        </xdr:cNvPr>
        <xdr:cNvSpPr txBox="1"/>
      </xdr:nvSpPr>
      <xdr:spPr>
        <a:xfrm>
          <a:off x="5019676" y="9653795"/>
          <a:ext cx="1228724" cy="452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（ファイル名・</a:t>
          </a:r>
          <a:endParaRPr kumimoji="1" lang="en-US" altLang="ja-JP" sz="800"/>
        </a:p>
        <a:p>
          <a:pPr algn="l"/>
          <a:r>
            <a:rPr kumimoji="1" lang="ja-JP" altLang="en-US" sz="800"/>
            <a:t>　メール件名変更）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118222</xdr:colOff>
      <xdr:row>14</xdr:row>
      <xdr:rowOff>17930</xdr:rowOff>
    </xdr:from>
    <xdr:to>
      <xdr:col>28</xdr:col>
      <xdr:colOff>22412</xdr:colOff>
      <xdr:row>15</xdr:row>
      <xdr:rowOff>156882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3883398" y="2785783"/>
          <a:ext cx="2728073" cy="351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569819</xdr:colOff>
      <xdr:row>29</xdr:row>
      <xdr:rowOff>18492</xdr:rowOff>
    </xdr:from>
    <xdr:to>
      <xdr:col>17</xdr:col>
      <xdr:colOff>333935</xdr:colOff>
      <xdr:row>31</xdr:row>
      <xdr:rowOff>22413</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4872878" y="6181727"/>
          <a:ext cx="2498351" cy="3400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190497</xdr:colOff>
      <xdr:row>6</xdr:row>
      <xdr:rowOff>89648</xdr:rowOff>
    </xdr:from>
    <xdr:to>
      <xdr:col>26</xdr:col>
      <xdr:colOff>627529</xdr:colOff>
      <xdr:row>10</xdr:row>
      <xdr:rowOff>168088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074085" y="1131795"/>
          <a:ext cx="3171268" cy="840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sodate4@mz.pref.chiba.lg.jp" TargetMode="External"/><Relationship Id="rId1" Type="http://schemas.openxmlformats.org/officeDocument/2006/relationships/hyperlink" Target="mailto:ninkagaihojo@mz.pref.chiba.lg.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inkagaihojo@mz.pref.chiba.lg.jp?subject=&#12467;&#12525;&#12490;&#35036;&#21161;&#37329;&#23455;&#32318;&#22577;&#21578;&#65288;&#26045;&#35373;&#21517;&#65289;" TargetMode="External"/><Relationship Id="rId1" Type="http://schemas.openxmlformats.org/officeDocument/2006/relationships/hyperlink" Target="mailto:ninkagaihojo@mz.pref.chiba.lg.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2"/>
  <sheetViews>
    <sheetView showGridLines="0" tabSelected="1" view="pageBreakPreview" topLeftCell="A13" zoomScale="70" zoomScaleNormal="70" zoomScaleSheetLayoutView="70" workbookViewId="0">
      <selection activeCell="N15" sqref="N15"/>
    </sheetView>
  </sheetViews>
  <sheetFormatPr defaultColWidth="9" defaultRowHeight="29.25" customHeight="1"/>
  <cols>
    <col min="1" max="1" width="5.625" style="4" customWidth="1"/>
    <col min="2" max="2" width="3.125" style="4" customWidth="1"/>
    <col min="3" max="8" width="5.75" style="4" customWidth="1"/>
    <col min="9" max="9" width="5.75" style="14" customWidth="1"/>
    <col min="10" max="12" width="5.75" style="4" customWidth="1"/>
    <col min="13" max="13" width="5.625" style="1" customWidth="1"/>
    <col min="14" max="14" width="5.75" style="1" customWidth="1"/>
    <col min="15" max="15" width="5.75" style="4" customWidth="1"/>
    <col min="16" max="17" width="5.75" style="1" customWidth="1"/>
    <col min="18" max="48" width="5.875" style="1" customWidth="1"/>
    <col min="49" max="16384" width="9" style="1"/>
  </cols>
  <sheetData>
    <row r="1" spans="1:31" ht="29.25" customHeight="1">
      <c r="A1" s="275" t="s">
        <v>168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row>
    <row r="2" spans="1:31" ht="16.5" customHeight="1" thickBot="1">
      <c r="A2" s="9"/>
      <c r="B2" s="2"/>
      <c r="C2" s="2"/>
      <c r="D2" s="2"/>
      <c r="E2" s="2"/>
      <c r="F2" s="2"/>
      <c r="G2" s="2"/>
      <c r="H2" s="2"/>
      <c r="I2" s="2"/>
      <c r="J2" s="2"/>
      <c r="K2" s="2"/>
      <c r="L2" s="2"/>
      <c r="O2" s="2"/>
    </row>
    <row r="3" spans="1:31" ht="30.6" customHeight="1">
      <c r="A3" s="1"/>
      <c r="B3" s="276" t="s">
        <v>120</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8"/>
    </row>
    <row r="4" spans="1:31" ht="28.5" customHeight="1">
      <c r="A4" s="45"/>
      <c r="B4" s="279" t="s">
        <v>74</v>
      </c>
      <c r="C4" s="280"/>
      <c r="D4" s="280"/>
      <c r="E4" s="280"/>
      <c r="F4" s="268" t="s">
        <v>121</v>
      </c>
      <c r="G4" s="268"/>
      <c r="H4" s="268"/>
      <c r="I4" s="268"/>
      <c r="J4" s="268"/>
      <c r="K4" s="268"/>
      <c r="L4" s="268"/>
      <c r="M4" s="268"/>
      <c r="N4" s="268"/>
      <c r="O4" s="268"/>
      <c r="P4" s="268"/>
      <c r="Q4" s="268"/>
      <c r="R4" s="268"/>
      <c r="S4" s="268"/>
      <c r="T4" s="268"/>
      <c r="U4" s="268"/>
      <c r="V4" s="268"/>
      <c r="W4" s="268"/>
      <c r="X4" s="268"/>
      <c r="Y4" s="268"/>
      <c r="Z4" s="268"/>
      <c r="AA4" s="268"/>
      <c r="AB4" s="268"/>
      <c r="AC4" s="268"/>
      <c r="AD4" s="269"/>
    </row>
    <row r="5" spans="1:31" ht="28.5" customHeight="1">
      <c r="A5" s="45"/>
      <c r="B5" s="279" t="s">
        <v>124</v>
      </c>
      <c r="C5" s="280"/>
      <c r="D5" s="280"/>
      <c r="E5" s="280"/>
      <c r="F5" s="268" t="s">
        <v>122</v>
      </c>
      <c r="G5" s="268"/>
      <c r="H5" s="268"/>
      <c r="I5" s="268"/>
      <c r="J5" s="268"/>
      <c r="K5" s="268"/>
      <c r="L5" s="268"/>
      <c r="M5" s="268"/>
      <c r="N5" s="268"/>
      <c r="O5" s="268"/>
      <c r="P5" s="268"/>
      <c r="Q5" s="268"/>
      <c r="R5" s="268"/>
      <c r="S5" s="268"/>
      <c r="T5" s="268"/>
      <c r="U5" s="268"/>
      <c r="V5" s="268"/>
      <c r="W5" s="268"/>
      <c r="X5" s="268"/>
      <c r="Y5" s="268"/>
      <c r="Z5" s="268"/>
      <c r="AA5" s="268"/>
      <c r="AB5" s="268"/>
      <c r="AC5" s="268"/>
      <c r="AD5" s="269"/>
    </row>
    <row r="6" spans="1:31" ht="20.45" customHeight="1">
      <c r="A6" s="45"/>
      <c r="B6" s="265" t="s">
        <v>123</v>
      </c>
      <c r="C6" s="266"/>
      <c r="D6" s="266"/>
      <c r="E6" s="266"/>
      <c r="F6" s="267" t="s">
        <v>162</v>
      </c>
      <c r="G6" s="268"/>
      <c r="H6" s="268"/>
      <c r="I6" s="268"/>
      <c r="J6" s="268"/>
      <c r="K6" s="268"/>
      <c r="L6" s="268"/>
      <c r="M6" s="268"/>
      <c r="N6" s="268"/>
      <c r="O6" s="268"/>
      <c r="P6" s="268"/>
      <c r="Q6" s="268"/>
      <c r="R6" s="268"/>
      <c r="S6" s="268"/>
      <c r="T6" s="268"/>
      <c r="U6" s="268"/>
      <c r="V6" s="268"/>
      <c r="W6" s="268"/>
      <c r="X6" s="268"/>
      <c r="Y6" s="268"/>
      <c r="Z6" s="268"/>
      <c r="AA6" s="268"/>
      <c r="AB6" s="268"/>
      <c r="AC6" s="268"/>
      <c r="AD6" s="269"/>
    </row>
    <row r="7" spans="1:31" s="15" customFormat="1" ht="26.25" customHeight="1">
      <c r="A7" s="45"/>
      <c r="B7" s="270"/>
      <c r="C7" s="271"/>
      <c r="D7" s="271"/>
      <c r="E7" s="271"/>
      <c r="F7" s="272" t="s">
        <v>73</v>
      </c>
      <c r="G7" s="272"/>
      <c r="H7" s="272"/>
      <c r="I7" s="273" t="s">
        <v>76</v>
      </c>
      <c r="J7" s="273"/>
      <c r="K7" s="273"/>
      <c r="L7" s="273"/>
      <c r="M7" s="273"/>
      <c r="N7" s="273"/>
      <c r="O7" s="273"/>
      <c r="P7" s="273"/>
      <c r="Q7" s="273"/>
      <c r="R7" s="273"/>
      <c r="S7" s="273"/>
      <c r="T7" s="273"/>
      <c r="U7" s="273"/>
      <c r="V7" s="273"/>
      <c r="W7" s="273"/>
      <c r="X7" s="273"/>
      <c r="Y7" s="273"/>
      <c r="Z7" s="273"/>
      <c r="AA7" s="273"/>
      <c r="AB7" s="273"/>
      <c r="AC7" s="273"/>
      <c r="AD7" s="274"/>
    </row>
    <row r="8" spans="1:31" s="15" customFormat="1" ht="26.25" customHeight="1">
      <c r="A8" s="45"/>
      <c r="B8" s="270"/>
      <c r="C8" s="271"/>
      <c r="D8" s="271"/>
      <c r="E8" s="271"/>
      <c r="F8" s="272" t="s">
        <v>108</v>
      </c>
      <c r="G8" s="272"/>
      <c r="H8" s="272"/>
      <c r="I8" s="281" t="s">
        <v>166</v>
      </c>
      <c r="J8" s="281"/>
      <c r="K8" s="281"/>
      <c r="L8" s="281"/>
      <c r="M8" s="281"/>
      <c r="N8" s="281"/>
      <c r="O8" s="281"/>
      <c r="P8" s="281"/>
      <c r="Q8" s="282"/>
      <c r="R8" s="282"/>
      <c r="S8" s="282"/>
      <c r="T8" s="282"/>
      <c r="U8" s="282"/>
      <c r="V8" s="282"/>
      <c r="W8" s="282"/>
      <c r="X8" s="282"/>
      <c r="Y8" s="282"/>
      <c r="Z8" s="282"/>
      <c r="AA8" s="282"/>
      <c r="AB8" s="282"/>
      <c r="AC8" s="282"/>
      <c r="AD8" s="283"/>
    </row>
    <row r="9" spans="1:31" ht="39" customHeight="1" thickBot="1">
      <c r="A9" s="45"/>
      <c r="B9" s="285"/>
      <c r="C9" s="286"/>
      <c r="D9" s="286"/>
      <c r="E9" s="286"/>
      <c r="F9" s="287" t="s">
        <v>151</v>
      </c>
      <c r="G9" s="287"/>
      <c r="H9" s="287"/>
      <c r="I9" s="287"/>
      <c r="J9" s="287"/>
      <c r="K9" s="287"/>
      <c r="L9" s="287"/>
      <c r="M9" s="287"/>
      <c r="N9" s="287"/>
      <c r="O9" s="287"/>
      <c r="P9" s="287"/>
      <c r="Q9" s="287"/>
      <c r="R9" s="287"/>
      <c r="S9" s="287"/>
      <c r="T9" s="287"/>
      <c r="U9" s="287"/>
      <c r="V9" s="287"/>
      <c r="W9" s="287"/>
      <c r="X9" s="287"/>
      <c r="Y9" s="287"/>
      <c r="Z9" s="287"/>
      <c r="AA9" s="287"/>
      <c r="AB9" s="287"/>
      <c r="AC9" s="287"/>
      <c r="AD9" s="288"/>
    </row>
    <row r="10" spans="1:31" ht="26.25" customHeight="1">
      <c r="A10" s="9"/>
      <c r="B10" s="2"/>
      <c r="C10" s="2"/>
      <c r="D10" s="2"/>
      <c r="E10" s="2"/>
      <c r="F10" s="2"/>
      <c r="G10" s="2"/>
      <c r="H10" s="2"/>
      <c r="I10" s="2"/>
      <c r="J10" s="2"/>
      <c r="K10" s="2"/>
      <c r="L10" s="2"/>
      <c r="O10" s="2"/>
    </row>
    <row r="11" spans="1:31" ht="21.95" customHeight="1">
      <c r="A11" s="9"/>
      <c r="B11" s="242" t="s">
        <v>158</v>
      </c>
      <c r="C11" s="242"/>
      <c r="D11" s="242"/>
      <c r="E11" s="242"/>
      <c r="F11" s="242"/>
      <c r="G11" s="242"/>
      <c r="H11" s="242"/>
      <c r="I11" s="242"/>
      <c r="J11" s="242"/>
      <c r="K11" s="242"/>
      <c r="L11" s="242"/>
      <c r="M11" s="15"/>
      <c r="N11" s="15"/>
      <c r="O11" s="2"/>
    </row>
    <row r="12" spans="1:31" ht="21.95" customHeight="1">
      <c r="A12" s="1"/>
      <c r="B12" s="178" t="s">
        <v>5</v>
      </c>
      <c r="C12" s="178"/>
      <c r="D12" s="178"/>
      <c r="E12" s="289" t="s">
        <v>195</v>
      </c>
      <c r="F12" s="290"/>
      <c r="G12" s="290"/>
      <c r="H12" s="290"/>
      <c r="I12" s="290"/>
      <c r="J12" s="290"/>
      <c r="K12" s="290"/>
      <c r="L12" s="291"/>
      <c r="M12" s="15"/>
      <c r="N12" s="15"/>
      <c r="O12" s="2"/>
    </row>
    <row r="13" spans="1:31" ht="21.95" customHeight="1">
      <c r="A13" s="1"/>
      <c r="B13" s="178" t="s">
        <v>6</v>
      </c>
      <c r="C13" s="178"/>
      <c r="D13" s="178"/>
      <c r="E13" s="292" t="s">
        <v>196</v>
      </c>
      <c r="F13" s="290"/>
      <c r="G13" s="290"/>
      <c r="H13" s="290"/>
      <c r="I13" s="290"/>
      <c r="J13" s="290"/>
      <c r="K13" s="290"/>
      <c r="L13" s="291"/>
      <c r="M13" s="15"/>
      <c r="N13" s="15"/>
      <c r="O13" s="2"/>
    </row>
    <row r="14" spans="1:31" ht="21.95" customHeight="1">
      <c r="A14" s="1"/>
      <c r="B14" s="178" t="s">
        <v>2</v>
      </c>
      <c r="C14" s="178"/>
      <c r="D14" s="178"/>
      <c r="E14" s="289" t="s">
        <v>169</v>
      </c>
      <c r="F14" s="290"/>
      <c r="G14" s="290"/>
      <c r="H14" s="290"/>
      <c r="I14" s="290"/>
      <c r="J14" s="290"/>
      <c r="K14" s="290"/>
      <c r="L14" s="291"/>
      <c r="M14" s="15"/>
      <c r="N14" s="15"/>
      <c r="O14" s="2"/>
    </row>
    <row r="15" spans="1:31" ht="29.25" customHeight="1">
      <c r="O15" s="15"/>
      <c r="P15" s="15"/>
      <c r="Q15" s="15"/>
    </row>
    <row r="16" spans="1:31" ht="29.25" customHeight="1">
      <c r="A16" s="31" t="s">
        <v>19</v>
      </c>
      <c r="B16" s="256" t="s">
        <v>125</v>
      </c>
      <c r="C16" s="256"/>
      <c r="D16" s="256"/>
      <c r="E16" s="256"/>
      <c r="F16" s="256"/>
      <c r="G16" s="1"/>
      <c r="H16" s="1" t="s">
        <v>11</v>
      </c>
      <c r="I16" s="32">
        <v>5</v>
      </c>
      <c r="J16" s="14" t="s">
        <v>12</v>
      </c>
      <c r="K16" s="32">
        <v>3</v>
      </c>
      <c r="L16" s="14" t="s">
        <v>13</v>
      </c>
      <c r="M16" s="32">
        <v>31</v>
      </c>
      <c r="N16" s="14" t="s">
        <v>14</v>
      </c>
      <c r="P16" s="284" t="s">
        <v>126</v>
      </c>
      <c r="Q16" s="244"/>
      <c r="R16" s="244"/>
      <c r="S16" s="244"/>
      <c r="T16" s="244"/>
      <c r="U16" s="244"/>
      <c r="V16" s="244"/>
      <c r="W16" s="244"/>
      <c r="X16" s="244"/>
      <c r="Y16" s="244"/>
      <c r="Z16" s="244"/>
      <c r="AA16" s="244"/>
      <c r="AB16" s="244"/>
      <c r="AC16" s="244"/>
      <c r="AD16" s="244"/>
      <c r="AE16" s="244"/>
    </row>
    <row r="17" spans="1:31" ht="21" customHeight="1">
      <c r="O17" s="15"/>
      <c r="P17" s="15"/>
      <c r="Q17" s="15"/>
    </row>
    <row r="18" spans="1:31" ht="26.25" customHeight="1">
      <c r="A18" s="31" t="s">
        <v>10</v>
      </c>
      <c r="B18" s="242" t="s">
        <v>159</v>
      </c>
      <c r="C18" s="242"/>
      <c r="D18" s="242"/>
      <c r="E18" s="242"/>
      <c r="F18" s="242"/>
      <c r="G18" s="242"/>
      <c r="H18" s="244" t="s">
        <v>80</v>
      </c>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row>
    <row r="19" spans="1:31" ht="29.25" customHeight="1">
      <c r="B19" s="178" t="s">
        <v>33</v>
      </c>
      <c r="C19" s="178"/>
      <c r="D19" s="178"/>
      <c r="E19" s="178"/>
      <c r="F19" s="178"/>
      <c r="G19" s="178"/>
      <c r="H19" s="245" t="s">
        <v>197</v>
      </c>
      <c r="I19" s="245"/>
      <c r="J19" s="245"/>
      <c r="K19" s="245"/>
      <c r="L19" s="245"/>
      <c r="M19" s="245"/>
      <c r="N19" s="245"/>
      <c r="O19" s="245"/>
      <c r="P19" s="245"/>
      <c r="Q19" s="245"/>
      <c r="R19" s="245"/>
      <c r="S19" s="245"/>
      <c r="T19" s="179" t="s">
        <v>78</v>
      </c>
      <c r="U19" s="180"/>
      <c r="V19" s="180"/>
      <c r="W19" s="180"/>
      <c r="X19" s="180"/>
      <c r="Y19" s="180"/>
      <c r="Z19" s="180"/>
      <c r="AA19" s="180"/>
      <c r="AB19" s="180"/>
      <c r="AC19" s="180"/>
      <c r="AD19" s="180"/>
      <c r="AE19" s="180"/>
    </row>
    <row r="20" spans="1:31" ht="29.1" customHeight="1">
      <c r="B20" s="178" t="s">
        <v>34</v>
      </c>
      <c r="C20" s="178"/>
      <c r="D20" s="178"/>
      <c r="E20" s="178"/>
      <c r="F20" s="178"/>
      <c r="G20" s="178"/>
      <c r="H20" s="245" t="s">
        <v>198</v>
      </c>
      <c r="I20" s="245"/>
      <c r="J20" s="245"/>
      <c r="K20" s="245"/>
      <c r="L20" s="245"/>
      <c r="M20" s="245"/>
      <c r="N20" s="245"/>
      <c r="O20" s="245"/>
      <c r="P20" s="245"/>
      <c r="Q20" s="245"/>
      <c r="R20" s="245"/>
      <c r="S20" s="245"/>
      <c r="T20" s="250" t="s">
        <v>77</v>
      </c>
      <c r="U20" s="251"/>
      <c r="V20" s="251"/>
      <c r="W20" s="251"/>
      <c r="X20" s="251"/>
      <c r="Y20" s="251"/>
      <c r="Z20" s="251"/>
      <c r="AA20" s="251"/>
      <c r="AB20" s="251"/>
      <c r="AC20" s="251"/>
      <c r="AD20" s="251"/>
      <c r="AE20" s="251"/>
    </row>
    <row r="21" spans="1:31" ht="29.25" customHeight="1">
      <c r="B21" s="178" t="s">
        <v>53</v>
      </c>
      <c r="C21" s="178"/>
      <c r="D21" s="178"/>
      <c r="E21" s="178"/>
      <c r="F21" s="178"/>
      <c r="G21" s="178"/>
      <c r="H21" s="245" t="s">
        <v>170</v>
      </c>
      <c r="I21" s="245"/>
      <c r="J21" s="245"/>
      <c r="K21" s="245"/>
      <c r="L21" s="245"/>
      <c r="M21" s="245"/>
      <c r="N21" s="245"/>
      <c r="O21" s="245"/>
      <c r="P21" s="245"/>
      <c r="Q21" s="245"/>
      <c r="R21" s="245"/>
      <c r="S21" s="245"/>
      <c r="T21" s="179" t="s">
        <v>51</v>
      </c>
      <c r="U21" s="180"/>
      <c r="V21" s="180"/>
      <c r="W21" s="180"/>
      <c r="X21" s="180"/>
      <c r="Y21" s="180"/>
      <c r="Z21" s="180"/>
      <c r="AA21" s="180"/>
      <c r="AB21" s="180"/>
      <c r="AC21" s="180"/>
      <c r="AD21" s="180"/>
      <c r="AE21" s="180"/>
    </row>
    <row r="22" spans="1:31" ht="21.6" customHeight="1">
      <c r="A22" s="14"/>
      <c r="B22" s="14"/>
      <c r="C22" s="14"/>
      <c r="D22" s="14"/>
      <c r="E22" s="14"/>
      <c r="F22" s="14"/>
      <c r="G22" s="14"/>
      <c r="H22" s="14"/>
      <c r="J22" s="14"/>
      <c r="K22" s="14"/>
      <c r="L22" s="14"/>
      <c r="O22" s="15"/>
      <c r="P22" s="15"/>
      <c r="Q22" s="15"/>
    </row>
    <row r="23" spans="1:31" ht="26.25" customHeight="1">
      <c r="A23" s="31" t="s">
        <v>18</v>
      </c>
      <c r="B23" s="182" t="s">
        <v>52</v>
      </c>
      <c r="C23" s="182"/>
      <c r="D23" s="182"/>
      <c r="E23" s="182"/>
      <c r="F23" s="182"/>
      <c r="G23" s="182"/>
      <c r="H23" s="3"/>
      <c r="I23" s="3"/>
      <c r="J23" s="3"/>
      <c r="K23" s="3"/>
      <c r="L23" s="3"/>
      <c r="M23" s="3"/>
      <c r="N23" s="3"/>
      <c r="O23" s="3"/>
      <c r="P23" s="3"/>
      <c r="Q23" s="3"/>
    </row>
    <row r="24" spans="1:31" ht="29.25" customHeight="1">
      <c r="B24" s="178" t="s">
        <v>75</v>
      </c>
      <c r="C24" s="178"/>
      <c r="D24" s="178"/>
      <c r="E24" s="178"/>
      <c r="F24" s="178"/>
      <c r="G24" s="178"/>
      <c r="H24" s="247" t="s">
        <v>199</v>
      </c>
      <c r="I24" s="248"/>
      <c r="J24" s="248"/>
      <c r="K24" s="248"/>
      <c r="L24" s="248"/>
      <c r="M24" s="248"/>
      <c r="N24" s="248"/>
      <c r="O24" s="248"/>
      <c r="P24" s="248"/>
      <c r="Q24" s="249"/>
    </row>
    <row r="25" spans="1:31" ht="29.25" customHeight="1">
      <c r="B25" s="178" t="s">
        <v>3</v>
      </c>
      <c r="C25" s="178"/>
      <c r="D25" s="178"/>
      <c r="E25" s="178"/>
      <c r="F25" s="178"/>
      <c r="G25" s="178"/>
      <c r="H25" s="247" t="s">
        <v>197</v>
      </c>
      <c r="I25" s="248"/>
      <c r="J25" s="248"/>
      <c r="K25" s="248"/>
      <c r="L25" s="248"/>
      <c r="M25" s="248"/>
      <c r="N25" s="248"/>
      <c r="O25" s="248"/>
      <c r="P25" s="248"/>
      <c r="Q25" s="249"/>
      <c r="R25" s="246" t="s">
        <v>4</v>
      </c>
      <c r="S25" s="244"/>
      <c r="T25" s="244"/>
      <c r="U25" s="244"/>
      <c r="V25" s="244"/>
      <c r="W25" s="244"/>
      <c r="X25" s="244"/>
      <c r="Y25" s="244"/>
      <c r="Z25" s="244"/>
      <c r="AA25" s="244"/>
      <c r="AB25" s="244"/>
      <c r="AC25" s="244"/>
    </row>
    <row r="26" spans="1:31" ht="21" customHeight="1">
      <c r="A26" s="14"/>
      <c r="B26" s="14"/>
      <c r="C26" s="14"/>
      <c r="D26" s="14"/>
      <c r="E26" s="14"/>
      <c r="F26" s="14"/>
      <c r="G26" s="14"/>
      <c r="H26" s="14"/>
      <c r="J26" s="14"/>
      <c r="K26" s="14"/>
      <c r="L26" s="14"/>
      <c r="O26" s="15"/>
      <c r="P26" s="15"/>
      <c r="Q26" s="15"/>
    </row>
    <row r="27" spans="1:31" ht="26.25" customHeight="1">
      <c r="A27" s="31" t="s">
        <v>17</v>
      </c>
      <c r="B27" s="256" t="s">
        <v>127</v>
      </c>
      <c r="C27" s="256"/>
      <c r="D27" s="256"/>
      <c r="E27" s="256"/>
      <c r="F27" s="256"/>
      <c r="G27" s="256"/>
      <c r="H27" s="256"/>
      <c r="I27" s="256"/>
      <c r="J27" s="256"/>
      <c r="K27" s="256"/>
      <c r="L27" s="256"/>
      <c r="M27" s="256"/>
      <c r="N27" s="256"/>
      <c r="O27" s="256"/>
      <c r="P27" s="256"/>
      <c r="Q27" s="256"/>
      <c r="R27" s="135"/>
      <c r="S27" s="135"/>
      <c r="T27" s="135"/>
      <c r="U27" s="135"/>
      <c r="V27" s="135"/>
      <c r="W27" s="135"/>
      <c r="X27" s="135"/>
      <c r="Y27" s="135"/>
      <c r="Z27" s="135"/>
      <c r="AA27" s="135"/>
      <c r="AB27" s="135"/>
      <c r="AC27" s="135"/>
    </row>
    <row r="28" spans="1:31" ht="29.25" customHeight="1">
      <c r="A28" s="14"/>
      <c r="B28" s="178" t="s">
        <v>128</v>
      </c>
      <c r="C28" s="178"/>
      <c r="D28" s="178"/>
      <c r="E28" s="178"/>
      <c r="F28" s="178"/>
      <c r="G28" s="178"/>
      <c r="H28" s="257" t="s">
        <v>129</v>
      </c>
      <c r="I28" s="258"/>
      <c r="J28" s="136" t="s">
        <v>200</v>
      </c>
      <c r="K28" s="133" t="s">
        <v>130</v>
      </c>
      <c r="L28" s="136" t="s">
        <v>201</v>
      </c>
      <c r="M28" s="133" t="s">
        <v>13</v>
      </c>
      <c r="N28" s="136" t="s">
        <v>202</v>
      </c>
      <c r="O28" s="134" t="s">
        <v>14</v>
      </c>
      <c r="P28" s="95"/>
      <c r="Q28" s="94"/>
      <c r="R28" s="263" t="s">
        <v>135</v>
      </c>
      <c r="S28" s="263"/>
      <c r="T28" s="263"/>
      <c r="U28" s="263"/>
      <c r="V28" s="263"/>
      <c r="W28" s="263"/>
      <c r="X28" s="263"/>
      <c r="Y28" s="263"/>
      <c r="Z28" s="263"/>
      <c r="AA28" s="263"/>
      <c r="AB28" s="263"/>
      <c r="AC28" s="263"/>
      <c r="AD28" s="263"/>
      <c r="AE28" s="263"/>
    </row>
    <row r="29" spans="1:31" ht="29.25" customHeight="1">
      <c r="A29" s="14"/>
      <c r="B29" s="178" t="s">
        <v>131</v>
      </c>
      <c r="C29" s="178"/>
      <c r="D29" s="178"/>
      <c r="E29" s="178"/>
      <c r="F29" s="178"/>
      <c r="G29" s="178"/>
      <c r="H29" s="264" t="s">
        <v>132</v>
      </c>
      <c r="I29" s="185"/>
      <c r="J29" s="185"/>
      <c r="K29" s="186"/>
      <c r="L29" s="183" t="s">
        <v>203</v>
      </c>
      <c r="M29" s="184"/>
      <c r="N29" s="185" t="s">
        <v>133</v>
      </c>
      <c r="O29" s="186"/>
      <c r="P29" s="183" t="s">
        <v>200</v>
      </c>
      <c r="Q29" s="184"/>
      <c r="R29" s="263"/>
      <c r="S29" s="263"/>
      <c r="T29" s="263"/>
      <c r="U29" s="263"/>
      <c r="V29" s="263"/>
      <c r="W29" s="263"/>
      <c r="X29" s="263"/>
      <c r="Y29" s="263"/>
      <c r="Z29" s="263"/>
      <c r="AA29" s="263"/>
      <c r="AB29" s="263"/>
      <c r="AC29" s="263"/>
      <c r="AD29" s="263"/>
      <c r="AE29" s="263"/>
    </row>
    <row r="30" spans="1:31" ht="29.25" customHeight="1">
      <c r="A30" s="14"/>
      <c r="B30" s="178" t="s">
        <v>134</v>
      </c>
      <c r="C30" s="178"/>
      <c r="D30" s="178"/>
      <c r="E30" s="178"/>
      <c r="F30" s="178"/>
      <c r="G30" s="178"/>
      <c r="H30" s="259">
        <v>178000</v>
      </c>
      <c r="I30" s="260"/>
      <c r="J30" s="260"/>
      <c r="K30" s="260"/>
      <c r="L30" s="260"/>
      <c r="M30" s="261"/>
      <c r="N30" s="238" t="s">
        <v>0</v>
      </c>
      <c r="O30" s="239"/>
      <c r="P30" s="137"/>
      <c r="Q30" s="138"/>
      <c r="R30" s="262"/>
      <c r="S30" s="244"/>
      <c r="T30" s="244"/>
      <c r="U30" s="244"/>
      <c r="V30" s="244"/>
      <c r="W30" s="244"/>
      <c r="X30" s="244"/>
      <c r="Y30" s="244"/>
      <c r="Z30" s="244"/>
      <c r="AA30" s="244"/>
      <c r="AB30" s="244"/>
      <c r="AC30" s="244"/>
    </row>
    <row r="31" spans="1:31" ht="21" customHeight="1">
      <c r="A31" s="14"/>
      <c r="B31" s="14"/>
      <c r="C31" s="14"/>
      <c r="D31" s="14"/>
      <c r="E31" s="14"/>
      <c r="F31" s="14"/>
      <c r="G31" s="14"/>
      <c r="H31" s="14"/>
      <c r="J31" s="14"/>
      <c r="K31" s="14"/>
      <c r="L31" s="14"/>
      <c r="O31" s="15"/>
      <c r="P31" s="15"/>
      <c r="Q31" s="15"/>
    </row>
    <row r="32" spans="1:31" ht="26.25" customHeight="1">
      <c r="A32" s="31">
        <v>5</v>
      </c>
      <c r="B32" s="243" t="s">
        <v>157</v>
      </c>
      <c r="C32" s="243"/>
      <c r="D32" s="243"/>
      <c r="E32" s="243"/>
      <c r="F32" s="243"/>
      <c r="G32" s="243"/>
      <c r="H32" s="243"/>
      <c r="I32" s="243"/>
      <c r="J32" s="243"/>
      <c r="K32" s="243"/>
      <c r="L32" s="243"/>
      <c r="M32" s="243"/>
      <c r="N32" s="243"/>
      <c r="O32" s="243"/>
      <c r="P32" s="243"/>
      <c r="Q32" s="243"/>
      <c r="R32" s="243"/>
      <c r="S32" s="243"/>
      <c r="T32" s="243"/>
      <c r="U32" s="243"/>
      <c r="V32" s="243"/>
      <c r="W32" s="243"/>
      <c r="X32" s="243"/>
    </row>
    <row r="33" spans="1:31" ht="54.75" customHeight="1">
      <c r="B33" s="181" t="s">
        <v>189</v>
      </c>
      <c r="C33" s="181"/>
      <c r="D33" s="181"/>
      <c r="E33" s="181"/>
      <c r="F33" s="181"/>
      <c r="G33" s="181"/>
      <c r="H33" s="181"/>
      <c r="I33" s="181"/>
      <c r="J33" s="181"/>
      <c r="K33" s="181"/>
      <c r="L33" s="181"/>
      <c r="M33" s="181"/>
      <c r="N33" s="181"/>
      <c r="O33" s="181"/>
      <c r="P33" s="181"/>
      <c r="Q33" s="181"/>
      <c r="R33" s="181"/>
      <c r="S33" s="181"/>
      <c r="T33" s="181"/>
      <c r="U33" s="181"/>
      <c r="V33" s="88"/>
      <c r="W33" s="88"/>
      <c r="X33" s="88"/>
      <c r="Y33" s="88"/>
      <c r="Z33" s="101"/>
      <c r="AA33" s="101"/>
      <c r="AB33" s="101"/>
      <c r="AC33" s="86"/>
      <c r="AD33" s="86"/>
      <c r="AE33" s="86"/>
    </row>
    <row r="34" spans="1:31" ht="21.6" customHeight="1">
      <c r="A34" s="14"/>
      <c r="B34" s="178" t="s">
        <v>92</v>
      </c>
      <c r="C34" s="178"/>
      <c r="D34" s="178"/>
      <c r="E34" s="178"/>
      <c r="F34" s="178"/>
      <c r="G34" s="178"/>
      <c r="H34" s="178" t="s">
        <v>93</v>
      </c>
      <c r="I34" s="178"/>
      <c r="J34" s="178"/>
      <c r="K34" s="178"/>
      <c r="L34" s="178"/>
      <c r="M34" s="178"/>
      <c r="N34" s="178" t="s">
        <v>94</v>
      </c>
      <c r="O34" s="178"/>
      <c r="P34" s="178"/>
      <c r="Q34" s="178"/>
      <c r="R34" s="178"/>
      <c r="S34" s="178"/>
      <c r="T34" s="178" t="s">
        <v>102</v>
      </c>
      <c r="U34" s="178"/>
      <c r="V34" s="178"/>
      <c r="W34" s="178"/>
      <c r="X34" s="178"/>
      <c r="Y34" s="237"/>
      <c r="Z34" s="103"/>
      <c r="AA34" s="104"/>
      <c r="AB34" s="3"/>
    </row>
    <row r="35" spans="1:31" ht="32.1" customHeight="1">
      <c r="B35" s="234" t="s">
        <v>86</v>
      </c>
      <c r="C35" s="235"/>
      <c r="D35" s="235"/>
      <c r="E35" s="235"/>
      <c r="F35" s="235"/>
      <c r="G35" s="236"/>
      <c r="H35" s="240">
        <v>120000</v>
      </c>
      <c r="I35" s="241"/>
      <c r="J35" s="241"/>
      <c r="K35" s="241"/>
      <c r="L35" s="241"/>
      <c r="M35" s="5" t="s">
        <v>0</v>
      </c>
      <c r="N35" s="232">
        <v>4</v>
      </c>
      <c r="O35" s="233"/>
      <c r="P35" s="233"/>
      <c r="Q35" s="233"/>
      <c r="R35" s="233"/>
      <c r="S35" s="5" t="s">
        <v>95</v>
      </c>
      <c r="T35" s="252"/>
      <c r="U35" s="253"/>
      <c r="V35" s="253"/>
      <c r="W35" s="253"/>
      <c r="X35" s="253"/>
      <c r="Y35" s="93" t="s">
        <v>103</v>
      </c>
      <c r="Z35" s="95"/>
      <c r="AA35" s="94"/>
      <c r="AB35" s="98"/>
      <c r="AC35" s="89"/>
      <c r="AD35" s="89"/>
    </row>
    <row r="36" spans="1:31" ht="32.1" customHeight="1">
      <c r="A36" s="14"/>
      <c r="B36" s="234" t="s">
        <v>87</v>
      </c>
      <c r="C36" s="235"/>
      <c r="D36" s="235"/>
      <c r="E36" s="235"/>
      <c r="F36" s="235"/>
      <c r="G36" s="236"/>
      <c r="H36" s="240">
        <v>80000</v>
      </c>
      <c r="I36" s="241"/>
      <c r="J36" s="241"/>
      <c r="K36" s="241"/>
      <c r="L36" s="241"/>
      <c r="M36" s="5" t="s">
        <v>0</v>
      </c>
      <c r="N36" s="232">
        <v>4</v>
      </c>
      <c r="O36" s="233"/>
      <c r="P36" s="233"/>
      <c r="Q36" s="233"/>
      <c r="R36" s="233"/>
      <c r="S36" s="5" t="s">
        <v>95</v>
      </c>
      <c r="T36" s="232"/>
      <c r="U36" s="233"/>
      <c r="V36" s="233"/>
      <c r="W36" s="233"/>
      <c r="X36" s="233"/>
      <c r="Y36" s="93" t="s">
        <v>103</v>
      </c>
      <c r="Z36" s="95"/>
      <c r="AA36" s="94"/>
      <c r="AB36" s="98"/>
      <c r="AC36" s="89"/>
      <c r="AD36" s="89"/>
    </row>
    <row r="37" spans="1:31" ht="41.25" customHeight="1" thickBot="1">
      <c r="A37" s="14"/>
      <c r="B37" s="212" t="s">
        <v>171</v>
      </c>
      <c r="C37" s="213"/>
      <c r="D37" s="213"/>
      <c r="E37" s="213"/>
      <c r="F37" s="213"/>
      <c r="G37" s="214"/>
      <c r="H37" s="215">
        <v>50000</v>
      </c>
      <c r="I37" s="216"/>
      <c r="J37" s="216"/>
      <c r="K37" s="216"/>
      <c r="L37" s="216"/>
      <c r="M37" s="41" t="s">
        <v>0</v>
      </c>
      <c r="N37" s="217">
        <v>1</v>
      </c>
      <c r="O37" s="218"/>
      <c r="P37" s="218"/>
      <c r="Q37" s="218"/>
      <c r="R37" s="218"/>
      <c r="S37" s="41" t="s">
        <v>95</v>
      </c>
      <c r="T37" s="217" t="s">
        <v>172</v>
      </c>
      <c r="U37" s="218"/>
      <c r="V37" s="218"/>
      <c r="W37" s="218"/>
      <c r="X37" s="218"/>
      <c r="Y37" s="100" t="s">
        <v>103</v>
      </c>
      <c r="Z37" s="96"/>
      <c r="AA37" s="208" t="s">
        <v>107</v>
      </c>
      <c r="AB37" s="208"/>
      <c r="AC37" s="208"/>
      <c r="AD37" s="208"/>
      <c r="AE37" s="208"/>
    </row>
    <row r="38" spans="1:31" ht="26.25" customHeight="1" thickTop="1">
      <c r="A38" s="14"/>
      <c r="B38" s="225" t="s">
        <v>97</v>
      </c>
      <c r="C38" s="226"/>
      <c r="D38" s="226"/>
      <c r="E38" s="226"/>
      <c r="F38" s="226"/>
      <c r="G38" s="227"/>
      <c r="H38" s="209">
        <f>SUM(H35:L37)</f>
        <v>250000</v>
      </c>
      <c r="I38" s="210"/>
      <c r="J38" s="210"/>
      <c r="K38" s="210"/>
      <c r="L38" s="210"/>
      <c r="M38" s="6" t="s">
        <v>0</v>
      </c>
      <c r="N38" s="209">
        <f>SUM(N35:R37)</f>
        <v>9</v>
      </c>
      <c r="O38" s="210"/>
      <c r="P38" s="210"/>
      <c r="Q38" s="210"/>
      <c r="R38" s="210"/>
      <c r="S38" s="6" t="s">
        <v>95</v>
      </c>
      <c r="T38" s="254"/>
      <c r="U38" s="255"/>
      <c r="V38" s="255"/>
      <c r="W38" s="255"/>
      <c r="X38" s="255"/>
      <c r="Y38" s="99" t="s">
        <v>103</v>
      </c>
      <c r="Z38" s="96" t="s">
        <v>106</v>
      </c>
      <c r="AA38" s="208"/>
      <c r="AB38" s="208"/>
      <c r="AC38" s="208"/>
      <c r="AD38" s="208"/>
      <c r="AE38" s="208"/>
    </row>
    <row r="39" spans="1:31" ht="21.6" customHeight="1">
      <c r="A39" s="14"/>
      <c r="B39" s="14"/>
      <c r="C39" s="14"/>
      <c r="D39" s="14"/>
      <c r="E39" s="14"/>
      <c r="F39" s="14"/>
      <c r="G39" s="14"/>
      <c r="H39" s="14"/>
      <c r="J39" s="14"/>
      <c r="K39" s="14"/>
      <c r="L39" s="14"/>
      <c r="O39" s="15"/>
      <c r="P39" s="15"/>
      <c r="Q39" s="15"/>
      <c r="AA39" s="208"/>
      <c r="AB39" s="208"/>
      <c r="AC39" s="208"/>
      <c r="AD39" s="208"/>
      <c r="AE39" s="208"/>
    </row>
    <row r="40" spans="1:31" ht="26.25" customHeight="1">
      <c r="A40" s="31">
        <v>6</v>
      </c>
      <c r="B40" s="182" t="s">
        <v>88</v>
      </c>
      <c r="C40" s="182"/>
      <c r="D40" s="182"/>
      <c r="E40" s="182"/>
      <c r="F40" s="182"/>
      <c r="G40" s="182"/>
      <c r="H40" s="3"/>
      <c r="I40" s="3"/>
      <c r="J40" s="3"/>
      <c r="K40" s="3"/>
      <c r="L40" s="3"/>
      <c r="M40" s="3"/>
      <c r="N40" s="3"/>
      <c r="O40" s="3"/>
      <c r="P40" s="3"/>
      <c r="Q40" s="3"/>
    </row>
    <row r="41" spans="1:31" ht="29.25" customHeight="1">
      <c r="A41" s="14"/>
      <c r="B41" s="237" t="s">
        <v>89</v>
      </c>
      <c r="C41" s="238"/>
      <c r="D41" s="238"/>
      <c r="E41" s="238"/>
      <c r="F41" s="238"/>
      <c r="G41" s="239"/>
      <c r="H41" s="240">
        <v>9</v>
      </c>
      <c r="I41" s="241"/>
      <c r="J41" s="241"/>
      <c r="K41" s="241"/>
      <c r="L41" s="241"/>
      <c r="M41" s="93" t="s">
        <v>90</v>
      </c>
      <c r="N41" s="95"/>
      <c r="O41" s="94"/>
      <c r="P41" s="94"/>
      <c r="Q41" s="94"/>
      <c r="R41" s="3"/>
    </row>
    <row r="42" spans="1:31" ht="29.25" customHeight="1" thickBot="1">
      <c r="A42" s="14"/>
      <c r="B42" s="222" t="s">
        <v>91</v>
      </c>
      <c r="C42" s="223"/>
      <c r="D42" s="223"/>
      <c r="E42" s="223"/>
      <c r="F42" s="223"/>
      <c r="G42" s="224"/>
      <c r="H42" s="215"/>
      <c r="I42" s="216"/>
      <c r="J42" s="216"/>
      <c r="K42" s="216"/>
      <c r="L42" s="216"/>
      <c r="M42" s="41" t="s">
        <v>90</v>
      </c>
      <c r="N42" s="96" t="s">
        <v>29</v>
      </c>
      <c r="O42" s="211" t="s">
        <v>190</v>
      </c>
      <c r="P42" s="211"/>
      <c r="Q42" s="211"/>
      <c r="R42" s="211"/>
      <c r="S42" s="211"/>
      <c r="T42" s="211"/>
      <c r="U42" s="211"/>
      <c r="V42" s="211"/>
      <c r="W42" s="211"/>
      <c r="X42" s="211"/>
      <c r="Y42" s="211"/>
      <c r="Z42" s="211"/>
      <c r="AA42" s="211"/>
      <c r="AB42" s="211"/>
      <c r="AC42" s="211"/>
      <c r="AD42" s="211"/>
      <c r="AE42" s="211"/>
    </row>
    <row r="43" spans="1:31" ht="29.25" customHeight="1" thickTop="1">
      <c r="A43" s="14"/>
      <c r="B43" s="219" t="s">
        <v>97</v>
      </c>
      <c r="C43" s="220"/>
      <c r="D43" s="220"/>
      <c r="E43" s="220"/>
      <c r="F43" s="220"/>
      <c r="G43" s="221"/>
      <c r="H43" s="209">
        <f>SUM(H41:L42)</f>
        <v>9</v>
      </c>
      <c r="I43" s="210"/>
      <c r="J43" s="210"/>
      <c r="K43" s="210"/>
      <c r="L43" s="210"/>
      <c r="M43" s="99" t="s">
        <v>90</v>
      </c>
      <c r="N43" s="95"/>
      <c r="O43" s="211"/>
      <c r="P43" s="211"/>
      <c r="Q43" s="211"/>
      <c r="R43" s="211"/>
      <c r="S43" s="211"/>
      <c r="T43" s="211"/>
      <c r="U43" s="211"/>
      <c r="V43" s="211"/>
      <c r="W43" s="211"/>
      <c r="X43" s="211"/>
      <c r="Y43" s="211"/>
      <c r="Z43" s="211"/>
      <c r="AA43" s="211"/>
      <c r="AB43" s="211"/>
      <c r="AC43" s="211"/>
      <c r="AD43" s="211"/>
      <c r="AE43" s="211"/>
    </row>
    <row r="44" spans="1:31" s="8" customFormat="1" ht="21.6" customHeight="1">
      <c r="A44" s="7"/>
      <c r="B44" s="11"/>
      <c r="C44" s="11"/>
      <c r="D44" s="11"/>
      <c r="E44" s="11"/>
      <c r="F44" s="11"/>
      <c r="G44" s="12"/>
      <c r="H44" s="12"/>
      <c r="I44" s="12"/>
      <c r="J44" s="12"/>
      <c r="K44" s="12"/>
      <c r="L44" s="91"/>
      <c r="M44" s="7"/>
      <c r="N44" s="7"/>
      <c r="O44" s="105"/>
      <c r="P44" s="105"/>
      <c r="Q44" s="105"/>
      <c r="R44" s="105"/>
      <c r="S44" s="105"/>
      <c r="T44" s="105"/>
      <c r="U44" s="105"/>
      <c r="V44" s="105"/>
      <c r="W44" s="105"/>
      <c r="X44" s="105"/>
      <c r="Y44" s="105"/>
      <c r="Z44" s="105"/>
      <c r="AA44" s="105"/>
      <c r="AB44" s="105"/>
      <c r="AC44" s="105"/>
      <c r="AD44" s="105"/>
      <c r="AE44" s="105"/>
    </row>
    <row r="45" spans="1:31" ht="26.25" customHeight="1">
      <c r="A45" s="31">
        <v>7</v>
      </c>
      <c r="B45" s="243" t="s">
        <v>205</v>
      </c>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1:31" s="8" customFormat="1" ht="21.6" customHeight="1">
      <c r="A46" s="7"/>
      <c r="B46" s="228" t="s">
        <v>96</v>
      </c>
      <c r="C46" s="229"/>
      <c r="D46" s="229"/>
      <c r="E46" s="229"/>
      <c r="F46" s="229"/>
      <c r="G46" s="230"/>
      <c r="H46" s="231" t="s">
        <v>104</v>
      </c>
      <c r="I46" s="231"/>
      <c r="J46" s="231"/>
      <c r="K46" s="231"/>
      <c r="L46" s="231"/>
      <c r="M46" s="231"/>
      <c r="N46" s="92"/>
      <c r="O46" s="92"/>
      <c r="P46" s="92"/>
      <c r="Q46" s="92"/>
      <c r="R46" s="92"/>
      <c r="S46" s="92"/>
      <c r="T46" s="92"/>
      <c r="U46" s="92"/>
      <c r="V46" s="92"/>
      <c r="W46" s="92"/>
      <c r="X46" s="92"/>
      <c r="Y46" s="1"/>
      <c r="Z46" s="1"/>
      <c r="AA46" s="1"/>
      <c r="AB46" s="1"/>
      <c r="AC46" s="1"/>
      <c r="AD46" s="1"/>
      <c r="AE46" s="1"/>
    </row>
    <row r="47" spans="1:31" ht="26.25" customHeight="1">
      <c r="A47" s="14"/>
      <c r="B47" s="198" t="s">
        <v>173</v>
      </c>
      <c r="C47" s="199"/>
      <c r="D47" s="199"/>
      <c r="E47" s="199"/>
      <c r="F47" s="199"/>
      <c r="G47" s="200"/>
      <c r="H47" s="187">
        <v>10000</v>
      </c>
      <c r="I47" s="188"/>
      <c r="J47" s="188"/>
      <c r="K47" s="188"/>
      <c r="L47" s="188"/>
      <c r="M47" s="5" t="s">
        <v>0</v>
      </c>
      <c r="N47" s="42"/>
      <c r="O47" s="193" t="s">
        <v>204</v>
      </c>
      <c r="P47" s="193"/>
      <c r="Q47" s="193"/>
      <c r="R47" s="193"/>
      <c r="S47" s="193"/>
      <c r="T47" s="193"/>
      <c r="U47" s="193"/>
      <c r="V47" s="193"/>
      <c r="W47" s="193"/>
      <c r="X47" s="193"/>
      <c r="Y47" s="193"/>
      <c r="Z47" s="193"/>
      <c r="AA47" s="193"/>
      <c r="AB47" s="193"/>
      <c r="AC47" s="193"/>
      <c r="AD47" s="193"/>
      <c r="AE47" s="193"/>
    </row>
    <row r="48" spans="1:31" ht="26.25" customHeight="1" thickBot="1">
      <c r="A48" s="14"/>
      <c r="B48" s="201" t="s">
        <v>174</v>
      </c>
      <c r="C48" s="202"/>
      <c r="D48" s="202"/>
      <c r="E48" s="202"/>
      <c r="F48" s="202"/>
      <c r="G48" s="203"/>
      <c r="H48" s="189">
        <v>2000</v>
      </c>
      <c r="I48" s="190"/>
      <c r="J48" s="190"/>
      <c r="K48" s="190"/>
      <c r="L48" s="190"/>
      <c r="M48" s="41" t="s">
        <v>0</v>
      </c>
      <c r="N48" s="98"/>
      <c r="O48" s="193"/>
      <c r="P48" s="193"/>
      <c r="Q48" s="193"/>
      <c r="R48" s="193"/>
      <c r="S48" s="193"/>
      <c r="T48" s="193"/>
      <c r="U48" s="193"/>
      <c r="V48" s="193"/>
      <c r="W48" s="193"/>
      <c r="X48" s="193"/>
      <c r="Y48" s="193"/>
      <c r="Z48" s="193"/>
      <c r="AA48" s="193"/>
      <c r="AB48" s="193"/>
      <c r="AC48" s="193"/>
      <c r="AD48" s="193"/>
      <c r="AE48" s="193"/>
    </row>
    <row r="49" spans="1:31" ht="26.25" customHeight="1" thickTop="1">
      <c r="A49" s="14"/>
      <c r="B49" s="204" t="s">
        <v>1</v>
      </c>
      <c r="C49" s="205"/>
      <c r="D49" s="205"/>
      <c r="E49" s="205"/>
      <c r="F49" s="205"/>
      <c r="G49" s="206"/>
      <c r="H49" s="191">
        <f>SUM(H47:L48)</f>
        <v>12000</v>
      </c>
      <c r="I49" s="192"/>
      <c r="J49" s="192"/>
      <c r="K49" s="192"/>
      <c r="L49" s="192"/>
      <c r="M49" s="102" t="s">
        <v>0</v>
      </c>
      <c r="N49" s="42" t="s">
        <v>105</v>
      </c>
      <c r="O49" s="193"/>
      <c r="P49" s="193"/>
      <c r="Q49" s="193"/>
      <c r="R49" s="193"/>
      <c r="S49" s="193"/>
      <c r="T49" s="193"/>
      <c r="U49" s="193"/>
      <c r="V49" s="193"/>
      <c r="W49" s="193"/>
      <c r="X49" s="193"/>
      <c r="Y49" s="193"/>
      <c r="Z49" s="193"/>
      <c r="AA49" s="193"/>
      <c r="AB49" s="193"/>
      <c r="AC49" s="193"/>
      <c r="AD49" s="193"/>
      <c r="AE49" s="193"/>
    </row>
    <row r="50" spans="1:31" s="8" customFormat="1" ht="21.6" customHeight="1">
      <c r="A50" s="7"/>
      <c r="B50" s="11"/>
      <c r="C50" s="11"/>
      <c r="D50" s="11"/>
      <c r="E50" s="11"/>
      <c r="F50" s="11"/>
      <c r="G50" s="12"/>
      <c r="H50" s="12"/>
      <c r="I50" s="12"/>
      <c r="J50" s="12"/>
      <c r="K50" s="12"/>
      <c r="L50" s="10"/>
      <c r="M50" s="7"/>
      <c r="N50" s="98"/>
      <c r="O50" s="98"/>
      <c r="P50" s="98"/>
      <c r="Q50" s="98"/>
      <c r="R50" s="98"/>
      <c r="S50" s="98"/>
      <c r="T50" s="98"/>
      <c r="U50" s="98"/>
      <c r="V50" s="98"/>
      <c r="W50" s="98"/>
      <c r="X50" s="98"/>
      <c r="Y50" s="98"/>
      <c r="Z50" s="98"/>
      <c r="AA50" s="98"/>
      <c r="AB50" s="98"/>
      <c r="AC50" s="98"/>
      <c r="AD50" s="98"/>
      <c r="AE50" s="98"/>
    </row>
    <row r="51" spans="1:31" ht="29.25" customHeight="1" thickBot="1">
      <c r="A51" s="31">
        <v>8</v>
      </c>
      <c r="B51" s="207" t="s">
        <v>188</v>
      </c>
      <c r="C51" s="207"/>
      <c r="D51" s="207"/>
      <c r="E51" s="207"/>
      <c r="F51" s="207"/>
      <c r="G51" s="207"/>
      <c r="H51" s="207"/>
      <c r="I51" s="207"/>
      <c r="J51" s="207"/>
      <c r="K51" s="207"/>
    </row>
    <row r="52" spans="1:31" ht="29.25" customHeight="1" thickBot="1">
      <c r="H52" s="194">
        <f>③精算書!L10</f>
        <v>178000</v>
      </c>
      <c r="I52" s="195"/>
      <c r="J52" s="195"/>
      <c r="K52" s="195"/>
      <c r="L52" s="195"/>
      <c r="M52" s="13" t="s">
        <v>0</v>
      </c>
      <c r="N52" s="196" t="s">
        <v>191</v>
      </c>
      <c r="O52" s="197"/>
      <c r="P52" s="197"/>
      <c r="Q52" s="197"/>
      <c r="R52" s="197"/>
      <c r="S52" s="197"/>
      <c r="T52" s="197"/>
      <c r="U52" s="197"/>
      <c r="V52" s="197"/>
      <c r="W52" s="197"/>
      <c r="X52" s="197"/>
      <c r="Y52" s="197"/>
      <c r="Z52" s="197"/>
      <c r="AA52" s="197"/>
      <c r="AB52" s="197"/>
      <c r="AC52" s="197"/>
      <c r="AD52" s="197"/>
    </row>
  </sheetData>
  <mergeCells count="100">
    <mergeCell ref="B8:E8"/>
    <mergeCell ref="F8:H8"/>
    <mergeCell ref="I8:P8"/>
    <mergeCell ref="Q8:AD8"/>
    <mergeCell ref="P16:AE16"/>
    <mergeCell ref="B9:E9"/>
    <mergeCell ref="F9:AD9"/>
    <mergeCell ref="E12:L12"/>
    <mergeCell ref="E13:L13"/>
    <mergeCell ref="E14:L14"/>
    <mergeCell ref="B11:L11"/>
    <mergeCell ref="B16:F16"/>
    <mergeCell ref="A1:AE1"/>
    <mergeCell ref="B3:AD3"/>
    <mergeCell ref="B4:E4"/>
    <mergeCell ref="F4:AD4"/>
    <mergeCell ref="B5:E5"/>
    <mergeCell ref="F5:AD5"/>
    <mergeCell ref="B6:E6"/>
    <mergeCell ref="F6:AD6"/>
    <mergeCell ref="B7:E7"/>
    <mergeCell ref="F7:H7"/>
    <mergeCell ref="I7:AD7"/>
    <mergeCell ref="T35:X35"/>
    <mergeCell ref="T36:X36"/>
    <mergeCell ref="T37:X37"/>
    <mergeCell ref="T38:X38"/>
    <mergeCell ref="H21:S21"/>
    <mergeCell ref="H24:Q24"/>
    <mergeCell ref="B27:Q27"/>
    <mergeCell ref="B28:G28"/>
    <mergeCell ref="H28:I28"/>
    <mergeCell ref="B30:G30"/>
    <mergeCell ref="H30:M30"/>
    <mergeCell ref="N30:O30"/>
    <mergeCell ref="R30:AC30"/>
    <mergeCell ref="R28:AE29"/>
    <mergeCell ref="B29:G29"/>
    <mergeCell ref="H29:K29"/>
    <mergeCell ref="B18:G18"/>
    <mergeCell ref="B12:D12"/>
    <mergeCell ref="B14:D14"/>
    <mergeCell ref="B13:D13"/>
    <mergeCell ref="B45:X45"/>
    <mergeCell ref="H42:L42"/>
    <mergeCell ref="H18:AE18"/>
    <mergeCell ref="T19:AE19"/>
    <mergeCell ref="T34:Y34"/>
    <mergeCell ref="B25:G25"/>
    <mergeCell ref="B32:X32"/>
    <mergeCell ref="H19:S19"/>
    <mergeCell ref="H20:S20"/>
    <mergeCell ref="R25:AC25"/>
    <mergeCell ref="H25:Q25"/>
    <mergeCell ref="T20:AE20"/>
    <mergeCell ref="B35:G35"/>
    <mergeCell ref="B36:G36"/>
    <mergeCell ref="B34:G34"/>
    <mergeCell ref="B41:G41"/>
    <mergeCell ref="H41:L41"/>
    <mergeCell ref="H35:L35"/>
    <mergeCell ref="H36:L36"/>
    <mergeCell ref="H38:L38"/>
    <mergeCell ref="H46:M46"/>
    <mergeCell ref="H34:M34"/>
    <mergeCell ref="N34:S34"/>
    <mergeCell ref="N35:R35"/>
    <mergeCell ref="N36:R36"/>
    <mergeCell ref="B47:G47"/>
    <mergeCell ref="B48:G48"/>
    <mergeCell ref="B49:G49"/>
    <mergeCell ref="B51:K51"/>
    <mergeCell ref="AA37:AE39"/>
    <mergeCell ref="N38:R38"/>
    <mergeCell ref="O42:AE43"/>
    <mergeCell ref="B37:G37"/>
    <mergeCell ref="H37:L37"/>
    <mergeCell ref="N37:R37"/>
    <mergeCell ref="B43:G43"/>
    <mergeCell ref="H43:L43"/>
    <mergeCell ref="B40:G40"/>
    <mergeCell ref="B42:G42"/>
    <mergeCell ref="B38:G38"/>
    <mergeCell ref="B46:G46"/>
    <mergeCell ref="H47:L47"/>
    <mergeCell ref="H48:L48"/>
    <mergeCell ref="H49:L49"/>
    <mergeCell ref="O47:AE49"/>
    <mergeCell ref="H52:L52"/>
    <mergeCell ref="N52:AD52"/>
    <mergeCell ref="B19:G19"/>
    <mergeCell ref="T21:AE21"/>
    <mergeCell ref="B33:U33"/>
    <mergeCell ref="B24:G24"/>
    <mergeCell ref="B21:G21"/>
    <mergeCell ref="B23:G23"/>
    <mergeCell ref="L29:M29"/>
    <mergeCell ref="N29:O29"/>
    <mergeCell ref="P29:Q29"/>
    <mergeCell ref="B20:G20"/>
  </mergeCells>
  <phoneticPr fontId="1"/>
  <dataValidations count="1">
    <dataValidation allowBlank="1" showInputMessage="1" showErrorMessage="1" promptTitle="注意" prompt="水色セルは「⓪入力票」シートに入力すれば、自動で反映されます" sqref="R1:R28 AF1:XFD1048576 S1:AE27 A1:M1048576 N1:Q37 S30:AE1048576 R30:R37 N38:R1048576"/>
  </dataValidations>
  <hyperlinks>
    <hyperlink ref="I8" r:id="rId1"/>
    <hyperlink ref="E13" r:id="rId2" display="kosodate4@mz.pref.chiba.lg.jp"/>
  </hyperlinks>
  <pageMargins left="0.33" right="0.37" top="0.48" bottom="0.75" header="0.3" footer="0.3"/>
  <pageSetup paperSize="9" scale="5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B22"/>
  <sheetViews>
    <sheetView showGridLines="0" view="pageBreakPreview" topLeftCell="A14" zoomScaleNormal="100" zoomScaleSheetLayoutView="100" workbookViewId="0">
      <selection activeCell="C18" sqref="A18:XFD18"/>
    </sheetView>
  </sheetViews>
  <sheetFormatPr defaultColWidth="2.875" defaultRowHeight="24" customHeight="1"/>
  <sheetData>
    <row r="1" spans="1:28" ht="20.25" customHeight="1">
      <c r="A1" s="318" t="s">
        <v>137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row>
    <row r="2" spans="1:28" ht="20.25" customHeight="1">
      <c r="A2" s="318" t="s">
        <v>136</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row>
    <row r="3" spans="1:28" ht="19.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28" ht="24" customHeight="1">
      <c r="A4" s="296" t="s">
        <v>81</v>
      </c>
      <c r="B4" s="297"/>
      <c r="C4" s="297"/>
      <c r="D4" s="298"/>
      <c r="E4" s="299" t="str">
        <f>'⓪入力票'!H20</f>
        <v>株式会社●●●</v>
      </c>
      <c r="F4" s="299"/>
      <c r="G4" s="299"/>
      <c r="H4" s="299"/>
      <c r="I4" s="299"/>
      <c r="J4" s="299"/>
      <c r="K4" s="299"/>
      <c r="L4" s="299"/>
      <c r="M4" s="299"/>
      <c r="N4" s="299"/>
      <c r="O4" s="299"/>
      <c r="P4" s="299"/>
      <c r="Q4" s="299"/>
      <c r="R4" s="299"/>
      <c r="S4" s="299"/>
      <c r="T4" s="299"/>
      <c r="U4" s="299"/>
      <c r="V4" s="299"/>
      <c r="W4" s="299"/>
      <c r="X4" s="299"/>
      <c r="Y4" s="299"/>
      <c r="Z4" s="299"/>
      <c r="AA4" s="299"/>
      <c r="AB4" s="299"/>
    </row>
    <row r="5" spans="1:28" ht="24" customHeight="1">
      <c r="A5" s="296" t="s">
        <v>75</v>
      </c>
      <c r="B5" s="297"/>
      <c r="C5" s="297"/>
      <c r="D5" s="298"/>
      <c r="E5" s="299" t="str">
        <f>'⓪入力票'!H24</f>
        <v>●▲■保育所</v>
      </c>
      <c r="F5" s="299"/>
      <c r="G5" s="299"/>
      <c r="H5" s="299"/>
      <c r="I5" s="299"/>
      <c r="J5" s="299"/>
      <c r="K5" s="299"/>
      <c r="L5" s="299"/>
      <c r="M5" s="299"/>
      <c r="N5" s="299"/>
      <c r="O5" s="299"/>
      <c r="P5" s="299"/>
      <c r="Q5" s="299"/>
      <c r="R5" s="299"/>
      <c r="S5" s="299"/>
      <c r="T5" s="299"/>
      <c r="U5" s="299"/>
      <c r="V5" s="299"/>
      <c r="W5" s="299"/>
      <c r="X5" s="299"/>
      <c r="Y5" s="299"/>
      <c r="Z5" s="299"/>
      <c r="AA5" s="299"/>
      <c r="AB5" s="299"/>
    </row>
    <row r="6" spans="1:28" ht="24" customHeight="1">
      <c r="A6" s="300" t="s">
        <v>36</v>
      </c>
      <c r="B6" s="301"/>
      <c r="C6" s="301"/>
      <c r="D6" s="302"/>
      <c r="E6" s="306" t="str">
        <f>'⓪入力票'!E14</f>
        <v>千葉　太郎</v>
      </c>
      <c r="F6" s="307"/>
      <c r="G6" s="307"/>
      <c r="H6" s="307"/>
      <c r="I6" s="308"/>
      <c r="J6" s="300" t="s">
        <v>32</v>
      </c>
      <c r="K6" s="301"/>
      <c r="L6" s="301"/>
      <c r="M6" s="302"/>
      <c r="N6" s="293" t="s">
        <v>5</v>
      </c>
      <c r="O6" s="293"/>
      <c r="P6" s="293"/>
      <c r="Q6" s="312" t="str">
        <f>'⓪入力票'!E12</f>
        <v>043-●●●-▲▲▲</v>
      </c>
      <c r="R6" s="312"/>
      <c r="S6" s="312"/>
      <c r="T6" s="312"/>
      <c r="U6" s="312"/>
      <c r="V6" s="312"/>
      <c r="W6" s="312"/>
      <c r="X6" s="312"/>
      <c r="Y6" s="312"/>
      <c r="Z6" s="312"/>
      <c r="AA6" s="312"/>
      <c r="AB6" s="312"/>
    </row>
    <row r="7" spans="1:28" ht="24" customHeight="1">
      <c r="A7" s="303"/>
      <c r="B7" s="304"/>
      <c r="C7" s="304"/>
      <c r="D7" s="305"/>
      <c r="E7" s="309"/>
      <c r="F7" s="310"/>
      <c r="G7" s="310"/>
      <c r="H7" s="310"/>
      <c r="I7" s="311"/>
      <c r="J7" s="303"/>
      <c r="K7" s="304"/>
      <c r="L7" s="304"/>
      <c r="M7" s="305"/>
      <c r="N7" s="293" t="s">
        <v>6</v>
      </c>
      <c r="O7" s="293"/>
      <c r="P7" s="293"/>
      <c r="Q7" s="312" t="str">
        <f>'⓪入力票'!E13</f>
        <v>●●●@▲▲▲</v>
      </c>
      <c r="R7" s="312"/>
      <c r="S7" s="312"/>
      <c r="T7" s="312"/>
      <c r="U7" s="312"/>
      <c r="V7" s="312"/>
      <c r="W7" s="312"/>
      <c r="X7" s="312"/>
      <c r="Y7" s="312"/>
      <c r="Z7" s="312"/>
      <c r="AA7" s="312"/>
      <c r="AB7" s="312"/>
    </row>
    <row r="8" spans="1:28" ht="25.5" customHeight="1">
      <c r="A8" s="322" t="s">
        <v>160</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row>
    <row r="9" spans="1:28" ht="32.25" customHeight="1">
      <c r="A9" s="323" t="s">
        <v>161</v>
      </c>
      <c r="B9" s="323"/>
      <c r="C9" s="323"/>
      <c r="D9" s="323"/>
      <c r="E9" s="323"/>
      <c r="F9" s="323"/>
      <c r="G9" s="323"/>
      <c r="H9" s="323"/>
      <c r="I9" s="323"/>
      <c r="J9" s="323"/>
      <c r="K9" s="323"/>
      <c r="L9" s="324" t="s">
        <v>79</v>
      </c>
      <c r="M9" s="324"/>
      <c r="N9" s="324"/>
      <c r="O9" s="324"/>
      <c r="P9" s="324"/>
      <c r="Q9" s="324"/>
      <c r="R9" s="324"/>
      <c r="S9" s="324"/>
      <c r="T9" s="324"/>
      <c r="U9" s="324"/>
      <c r="V9" s="324"/>
      <c r="W9" s="324"/>
      <c r="X9" s="324"/>
      <c r="Y9" s="324"/>
      <c r="Z9" s="324"/>
      <c r="AA9" s="324"/>
      <c r="AB9" s="324"/>
    </row>
    <row r="10" spans="1:28" ht="39" customHeight="1">
      <c r="A10" s="296" t="s">
        <v>37</v>
      </c>
      <c r="B10" s="298"/>
      <c r="C10" s="296" t="s">
        <v>39</v>
      </c>
      <c r="D10" s="297"/>
      <c r="E10" s="297"/>
      <c r="F10" s="297"/>
      <c r="G10" s="297"/>
      <c r="H10" s="297"/>
      <c r="I10" s="297"/>
      <c r="J10" s="297"/>
      <c r="K10" s="297"/>
      <c r="L10" s="297"/>
      <c r="M10" s="297"/>
      <c r="N10" s="297"/>
      <c r="O10" s="297"/>
      <c r="P10" s="297"/>
      <c r="Q10" s="297"/>
      <c r="R10" s="297"/>
      <c r="S10" s="297"/>
      <c r="T10" s="297"/>
      <c r="U10" s="297"/>
      <c r="V10" s="297"/>
      <c r="W10" s="298"/>
      <c r="X10" s="319" t="s">
        <v>38</v>
      </c>
      <c r="Y10" s="320"/>
      <c r="Z10" s="320"/>
      <c r="AA10" s="320"/>
      <c r="AB10" s="321"/>
    </row>
    <row r="11" spans="1:28" ht="39" customHeight="1">
      <c r="A11" s="293">
        <v>1</v>
      </c>
      <c r="B11" s="293"/>
      <c r="C11" s="294" t="s">
        <v>72</v>
      </c>
      <c r="D11" s="295"/>
      <c r="E11" s="295"/>
      <c r="F11" s="295"/>
      <c r="G11" s="295"/>
      <c r="H11" s="295"/>
      <c r="I11" s="295"/>
      <c r="J11" s="295"/>
      <c r="K11" s="295"/>
      <c r="L11" s="295"/>
      <c r="M11" s="295"/>
      <c r="N11" s="295"/>
      <c r="O11" s="295"/>
      <c r="P11" s="295"/>
      <c r="Q11" s="313"/>
      <c r="R11" s="313"/>
      <c r="S11" s="313"/>
      <c r="T11" s="313"/>
      <c r="U11" s="313"/>
      <c r="V11" s="313"/>
      <c r="W11" s="314"/>
      <c r="X11" s="315" t="s">
        <v>175</v>
      </c>
      <c r="Y11" s="316"/>
      <c r="Z11" s="316"/>
      <c r="AA11" s="316"/>
      <c r="AB11" s="317"/>
    </row>
    <row r="12" spans="1:28" ht="39" customHeight="1">
      <c r="A12" s="293">
        <v>2</v>
      </c>
      <c r="B12" s="293"/>
      <c r="C12" s="325" t="s">
        <v>138</v>
      </c>
      <c r="D12" s="326"/>
      <c r="E12" s="326"/>
      <c r="F12" s="326"/>
      <c r="G12" s="326"/>
      <c r="H12" s="326"/>
      <c r="I12" s="326"/>
      <c r="J12" s="326"/>
      <c r="K12" s="326"/>
      <c r="L12" s="326"/>
      <c r="M12" s="326"/>
      <c r="N12" s="326"/>
      <c r="O12" s="326"/>
      <c r="P12" s="326"/>
      <c r="Q12" s="313"/>
      <c r="R12" s="313"/>
      <c r="S12" s="313"/>
      <c r="T12" s="313"/>
      <c r="U12" s="313"/>
      <c r="V12" s="313"/>
      <c r="W12" s="314"/>
      <c r="X12" s="315" t="s">
        <v>175</v>
      </c>
      <c r="Y12" s="316"/>
      <c r="Z12" s="316"/>
      <c r="AA12" s="316"/>
      <c r="AB12" s="317"/>
    </row>
    <row r="13" spans="1:28" ht="50.25" customHeight="1">
      <c r="A13" s="293">
        <v>3</v>
      </c>
      <c r="B13" s="293"/>
      <c r="C13" s="294" t="s">
        <v>139</v>
      </c>
      <c r="D13" s="295"/>
      <c r="E13" s="295"/>
      <c r="F13" s="295"/>
      <c r="G13" s="295"/>
      <c r="H13" s="295"/>
      <c r="I13" s="295"/>
      <c r="J13" s="295"/>
      <c r="K13" s="295"/>
      <c r="L13" s="295"/>
      <c r="M13" s="295"/>
      <c r="N13" s="295"/>
      <c r="O13" s="295"/>
      <c r="P13" s="295"/>
      <c r="Q13" s="313"/>
      <c r="R13" s="313"/>
      <c r="S13" s="313"/>
      <c r="T13" s="313"/>
      <c r="U13" s="313"/>
      <c r="V13" s="313"/>
      <c r="W13" s="314"/>
      <c r="X13" s="315" t="s">
        <v>175</v>
      </c>
      <c r="Y13" s="316"/>
      <c r="Z13" s="316"/>
      <c r="AA13" s="316"/>
      <c r="AB13" s="317"/>
    </row>
    <row r="14" spans="1:28" ht="37.5" customHeight="1">
      <c r="A14" s="293">
        <v>4</v>
      </c>
      <c r="B14" s="293"/>
      <c r="C14" s="294" t="s">
        <v>176</v>
      </c>
      <c r="D14" s="295"/>
      <c r="E14" s="295"/>
      <c r="F14" s="295"/>
      <c r="G14" s="295"/>
      <c r="H14" s="295"/>
      <c r="I14" s="295"/>
      <c r="J14" s="295"/>
      <c r="K14" s="295"/>
      <c r="L14" s="295"/>
      <c r="M14" s="295"/>
      <c r="N14" s="295"/>
      <c r="O14" s="295"/>
      <c r="P14" s="295"/>
      <c r="Q14" s="295"/>
      <c r="R14" s="295"/>
      <c r="S14" s="295"/>
      <c r="T14" s="295"/>
      <c r="U14" s="295"/>
      <c r="V14" s="295"/>
      <c r="W14" s="327"/>
      <c r="X14" s="315" t="s">
        <v>175</v>
      </c>
      <c r="Y14" s="316"/>
      <c r="Z14" s="316"/>
      <c r="AA14" s="316"/>
      <c r="AB14" s="317"/>
    </row>
    <row r="15" spans="1:28" ht="37.5" customHeight="1">
      <c r="A15" s="300">
        <v>5</v>
      </c>
      <c r="B15" s="302"/>
      <c r="C15" s="330" t="s">
        <v>192</v>
      </c>
      <c r="D15" s="331"/>
      <c r="E15" s="331"/>
      <c r="F15" s="331"/>
      <c r="G15" s="331"/>
      <c r="H15" s="331"/>
      <c r="I15" s="331"/>
      <c r="J15" s="331"/>
      <c r="K15" s="331"/>
      <c r="L15" s="331"/>
      <c r="M15" s="331"/>
      <c r="N15" s="331"/>
      <c r="O15" s="331"/>
      <c r="P15" s="331"/>
      <c r="Q15" s="331"/>
      <c r="R15" s="331"/>
      <c r="S15" s="331"/>
      <c r="T15" s="331"/>
      <c r="U15" s="331"/>
      <c r="V15" s="331"/>
      <c r="W15" s="332"/>
      <c r="X15" s="333" t="s">
        <v>175</v>
      </c>
      <c r="Y15" s="334"/>
      <c r="Z15" s="334"/>
      <c r="AA15" s="334"/>
      <c r="AB15" s="335"/>
    </row>
    <row r="16" spans="1:28" ht="37.5" customHeight="1">
      <c r="A16" s="328"/>
      <c r="B16" s="329"/>
      <c r="C16" s="139"/>
      <c r="D16" s="336" t="s">
        <v>140</v>
      </c>
      <c r="E16" s="336"/>
      <c r="F16" s="336"/>
      <c r="G16" s="336"/>
      <c r="H16" s="336"/>
      <c r="I16" s="336"/>
      <c r="J16" s="336"/>
      <c r="K16" s="336"/>
      <c r="L16" s="336"/>
      <c r="M16" s="336"/>
      <c r="N16" s="336"/>
      <c r="O16" s="336"/>
      <c r="P16" s="336"/>
      <c r="Q16" s="336"/>
      <c r="R16" s="336"/>
      <c r="S16" s="336"/>
      <c r="T16" s="336"/>
      <c r="U16" s="336"/>
      <c r="V16" s="336"/>
      <c r="W16" s="337"/>
      <c r="X16" s="338" t="s">
        <v>175</v>
      </c>
      <c r="Y16" s="339"/>
      <c r="Z16" s="339"/>
      <c r="AA16" s="339"/>
      <c r="AB16" s="340"/>
    </row>
    <row r="17" spans="1:28" ht="56.25" customHeight="1">
      <c r="A17" s="328"/>
      <c r="B17" s="329"/>
      <c r="C17" s="139"/>
      <c r="D17" s="336" t="s">
        <v>143</v>
      </c>
      <c r="E17" s="336"/>
      <c r="F17" s="336"/>
      <c r="G17" s="336"/>
      <c r="H17" s="336"/>
      <c r="I17" s="336"/>
      <c r="J17" s="336"/>
      <c r="K17" s="336"/>
      <c r="L17" s="336"/>
      <c r="M17" s="336"/>
      <c r="N17" s="336"/>
      <c r="O17" s="336"/>
      <c r="P17" s="336"/>
      <c r="Q17" s="336"/>
      <c r="R17" s="336"/>
      <c r="S17" s="336"/>
      <c r="T17" s="336"/>
      <c r="U17" s="336"/>
      <c r="V17" s="336"/>
      <c r="W17" s="337"/>
      <c r="X17" s="338" t="s">
        <v>175</v>
      </c>
      <c r="Y17" s="339"/>
      <c r="Z17" s="339"/>
      <c r="AA17" s="339"/>
      <c r="AB17" s="340"/>
    </row>
    <row r="18" spans="1:28" ht="39" customHeight="1">
      <c r="A18" s="293">
        <v>6</v>
      </c>
      <c r="B18" s="293"/>
      <c r="C18" s="294" t="s">
        <v>193</v>
      </c>
      <c r="D18" s="295"/>
      <c r="E18" s="295"/>
      <c r="F18" s="295"/>
      <c r="G18" s="295"/>
      <c r="H18" s="295"/>
      <c r="I18" s="295"/>
      <c r="J18" s="295"/>
      <c r="K18" s="295"/>
      <c r="L18" s="295"/>
      <c r="M18" s="295"/>
      <c r="N18" s="295"/>
      <c r="O18" s="295"/>
      <c r="P18" s="295"/>
      <c r="Q18" s="295"/>
      <c r="R18" s="295"/>
      <c r="S18" s="295"/>
      <c r="T18" s="295"/>
      <c r="U18" s="295"/>
      <c r="V18" s="295"/>
      <c r="W18" s="327"/>
      <c r="X18" s="315" t="s">
        <v>175</v>
      </c>
      <c r="Y18" s="316"/>
      <c r="Z18" s="316"/>
      <c r="AA18" s="316"/>
      <c r="AB18" s="317"/>
    </row>
    <row r="19" spans="1:28" ht="15.75" customHeight="1"/>
    <row r="20" spans="1:28" ht="26.25" customHeight="1">
      <c r="A20" s="341" t="s">
        <v>141</v>
      </c>
      <c r="B20" s="341"/>
      <c r="C20" s="341"/>
      <c r="D20" s="341"/>
      <c r="E20" s="341"/>
      <c r="F20" s="341"/>
      <c r="G20" s="341"/>
      <c r="H20" s="341"/>
      <c r="I20" s="341"/>
      <c r="J20" s="341"/>
      <c r="K20" s="341"/>
      <c r="L20" s="342" t="s">
        <v>73</v>
      </c>
      <c r="M20" s="342"/>
      <c r="N20" s="342"/>
      <c r="O20" s="343" t="s">
        <v>109</v>
      </c>
      <c r="P20" s="343"/>
      <c r="Q20" s="343"/>
      <c r="R20" s="343"/>
      <c r="S20" s="343"/>
      <c r="T20" s="343"/>
      <c r="U20" s="343"/>
      <c r="V20" s="343"/>
      <c r="W20" s="343"/>
      <c r="X20" s="343"/>
      <c r="Y20" s="343"/>
      <c r="Z20" s="343"/>
      <c r="AA20" s="343"/>
      <c r="AB20" s="343"/>
    </row>
    <row r="21" spans="1:28" ht="42" customHeight="1">
      <c r="A21" s="293" t="s">
        <v>37</v>
      </c>
      <c r="B21" s="293"/>
      <c r="C21" s="293" t="s">
        <v>142</v>
      </c>
      <c r="D21" s="293"/>
      <c r="E21" s="293"/>
      <c r="F21" s="293"/>
      <c r="G21" s="293"/>
      <c r="H21" s="293"/>
      <c r="I21" s="293"/>
      <c r="J21" s="293"/>
      <c r="K21" s="293"/>
      <c r="L21" s="293"/>
      <c r="M21" s="293"/>
      <c r="N21" s="293"/>
      <c r="O21" s="293"/>
      <c r="P21" s="293"/>
      <c r="Q21" s="293"/>
      <c r="R21" s="293"/>
      <c r="S21" s="293"/>
      <c r="T21" s="293"/>
      <c r="U21" s="293"/>
      <c r="V21" s="293"/>
      <c r="W21" s="293"/>
      <c r="X21" s="344" t="s">
        <v>38</v>
      </c>
      <c r="Y21" s="293"/>
      <c r="Z21" s="293"/>
      <c r="AA21" s="293"/>
      <c r="AB21" s="293"/>
    </row>
    <row r="22" spans="1:28" ht="42" customHeight="1">
      <c r="A22" s="293">
        <v>1</v>
      </c>
      <c r="B22" s="293"/>
      <c r="C22" s="294" t="s">
        <v>144</v>
      </c>
      <c r="D22" s="295"/>
      <c r="E22" s="295"/>
      <c r="F22" s="295"/>
      <c r="G22" s="295"/>
      <c r="H22" s="295"/>
      <c r="I22" s="295"/>
      <c r="J22" s="295"/>
      <c r="K22" s="295"/>
      <c r="L22" s="295"/>
      <c r="M22" s="295"/>
      <c r="N22" s="295"/>
      <c r="O22" s="295"/>
      <c r="P22" s="295"/>
      <c r="Q22" s="295"/>
      <c r="R22" s="295"/>
      <c r="S22" s="295"/>
      <c r="T22" s="295"/>
      <c r="U22" s="295"/>
      <c r="V22" s="295"/>
      <c r="W22" s="327"/>
      <c r="X22" s="315" t="s">
        <v>175</v>
      </c>
      <c r="Y22" s="316"/>
      <c r="Z22" s="316"/>
      <c r="AA22" s="316"/>
      <c r="AB22" s="317"/>
    </row>
  </sheetData>
  <mergeCells count="53">
    <mergeCell ref="A21:B21"/>
    <mergeCell ref="C21:W21"/>
    <mergeCell ref="X21:AB21"/>
    <mergeCell ref="A22:B22"/>
    <mergeCell ref="C22:W22"/>
    <mergeCell ref="X22:AB22"/>
    <mergeCell ref="A18:B18"/>
    <mergeCell ref="C18:W18"/>
    <mergeCell ref="X18:AB18"/>
    <mergeCell ref="A20:K20"/>
    <mergeCell ref="L20:N20"/>
    <mergeCell ref="O20:AB20"/>
    <mergeCell ref="A14:B14"/>
    <mergeCell ref="C14:W14"/>
    <mergeCell ref="X14:AB14"/>
    <mergeCell ref="A15:B17"/>
    <mergeCell ref="C15:W15"/>
    <mergeCell ref="X15:AB15"/>
    <mergeCell ref="D16:W16"/>
    <mergeCell ref="X16:AB16"/>
    <mergeCell ref="D17:W17"/>
    <mergeCell ref="X17:AB17"/>
    <mergeCell ref="X11:AB11"/>
    <mergeCell ref="A12:B12"/>
    <mergeCell ref="C12:P12"/>
    <mergeCell ref="Q12:W12"/>
    <mergeCell ref="X12:AB12"/>
    <mergeCell ref="A1:AB1"/>
    <mergeCell ref="A2:AB2"/>
    <mergeCell ref="A10:B10"/>
    <mergeCell ref="C10:W10"/>
    <mergeCell ref="X10:AB10"/>
    <mergeCell ref="A4:D4"/>
    <mergeCell ref="E4:AB4"/>
    <mergeCell ref="A8:AB8"/>
    <mergeCell ref="A9:K9"/>
    <mergeCell ref="L9:AB9"/>
    <mergeCell ref="A13:B13"/>
    <mergeCell ref="C13:P13"/>
    <mergeCell ref="A5:D5"/>
    <mergeCell ref="E5:AB5"/>
    <mergeCell ref="A6:D7"/>
    <mergeCell ref="E6:I7"/>
    <mergeCell ref="J6:M7"/>
    <mergeCell ref="N6:P6"/>
    <mergeCell ref="Q6:AB6"/>
    <mergeCell ref="N7:P7"/>
    <mergeCell ref="Q7:AB7"/>
    <mergeCell ref="Q13:W13"/>
    <mergeCell ref="X13:AB13"/>
    <mergeCell ref="A11:B11"/>
    <mergeCell ref="C11:P11"/>
    <mergeCell ref="Q11:W11"/>
  </mergeCells>
  <phoneticPr fontId="1"/>
  <dataValidations count="2">
    <dataValidation type="list" allowBlank="1" showInputMessage="1" sqref="X22:AB22 X11:AB18">
      <formula1>"○"</formula1>
    </dataValidation>
    <dataValidation allowBlank="1" showInputMessage="1" showErrorMessage="1" promptTitle="注意" prompt="水色セルは「⓪入力票」シートに入力すれば、自動で反映されます" sqref="A4:AB7"/>
  </dataValidations>
  <hyperlinks>
    <hyperlink ref="O20" r:id="rId1"/>
    <hyperlink ref="O20:AB20" r:id="rId2" display="ninkagaihojo@mz.pref.chiba.lg.jp"/>
  </hyperlinks>
  <printOptions horizontalCentered="1"/>
  <pageMargins left="0.23622047244094491" right="0.19685039370078741" top="0.9055118110236221" bottom="0.74803149606299213" header="0.59055118110236227" footer="0.31496062992125984"/>
  <pageSetup paperSize="9" fitToHeight="0" orientation="portrait" blackAndWhite="1"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44"/>
  <sheetViews>
    <sheetView showGridLines="0" view="pageBreakPreview" topLeftCell="A10" zoomScale="85" zoomScaleNormal="100" zoomScaleSheetLayoutView="85" workbookViewId="0">
      <selection activeCell="I28" sqref="I28:V28"/>
    </sheetView>
  </sheetViews>
  <sheetFormatPr defaultColWidth="3.125" defaultRowHeight="16.5" customHeight="1"/>
  <cols>
    <col min="1" max="1" width="3.125" style="23"/>
    <col min="2" max="29" width="3.125" style="24"/>
    <col min="30" max="30" width="3.875" style="24" customWidth="1"/>
    <col min="31" max="16384" width="3.125" style="24"/>
  </cols>
  <sheetData>
    <row r="2" spans="1:33" s="17" customFormat="1" ht="16.5" customHeight="1">
      <c r="A2" s="16" t="s">
        <v>152</v>
      </c>
    </row>
    <row r="3" spans="1:33" s="17" customFormat="1" ht="16.5" customHeight="1">
      <c r="A3" s="16"/>
    </row>
    <row r="4" spans="1:33" s="17" customFormat="1" ht="16.5" customHeight="1">
      <c r="A4" s="16"/>
      <c r="W4" s="351" t="str">
        <f>DBCS('⓪入力票'!H16&amp;'⓪入力票'!I16&amp;'⓪入力票'!J16&amp;'⓪入力票'!K16&amp;'⓪入力票'!L16&amp;'⓪入力票'!M16&amp;'⓪入力票'!N16)</f>
        <v>令和５年３月３１日</v>
      </c>
      <c r="X4" s="351"/>
      <c r="Y4" s="351"/>
      <c r="Z4" s="351"/>
      <c r="AA4" s="351"/>
      <c r="AB4" s="351"/>
      <c r="AC4" s="351"/>
      <c r="AD4" s="351"/>
    </row>
    <row r="5" spans="1:33" s="17" customFormat="1" ht="16.5" customHeight="1">
      <c r="A5" s="16"/>
      <c r="X5" s="18"/>
    </row>
    <row r="6" spans="1:33" s="17" customFormat="1" ht="16.5" customHeight="1">
      <c r="A6" s="16" t="s">
        <v>85</v>
      </c>
    </row>
    <row r="7" spans="1:33" s="17" customFormat="1" ht="16.5" customHeight="1">
      <c r="A7" s="16"/>
      <c r="AE7" s="28"/>
      <c r="AF7" s="28"/>
      <c r="AG7" s="28"/>
    </row>
    <row r="8" spans="1:33" s="17" customFormat="1" ht="16.5" customHeight="1">
      <c r="A8" s="16"/>
      <c r="N8" s="348" t="s">
        <v>82</v>
      </c>
      <c r="O8" s="348"/>
      <c r="P8" s="348"/>
      <c r="Q8" s="348"/>
      <c r="R8" s="348"/>
      <c r="AE8" s="28"/>
      <c r="AF8" s="28"/>
      <c r="AG8" s="28"/>
    </row>
    <row r="9" spans="1:33" s="84" customFormat="1" ht="16.5" customHeight="1">
      <c r="A9" s="85"/>
      <c r="AE9" s="28"/>
      <c r="AF9" s="28"/>
      <c r="AG9" s="28"/>
    </row>
    <row r="10" spans="1:33" s="17" customFormat="1" ht="16.5" customHeight="1">
      <c r="A10" s="16"/>
      <c r="O10" s="17" t="s">
        <v>7</v>
      </c>
      <c r="R10" s="354" t="str">
        <f>'⓪入力票'!H19</f>
        <v>千葉市●●区▲▲▲</v>
      </c>
      <c r="S10" s="354"/>
      <c r="T10" s="354"/>
      <c r="U10" s="354"/>
      <c r="V10" s="354"/>
      <c r="W10" s="354"/>
      <c r="X10" s="354"/>
      <c r="Y10" s="354"/>
      <c r="Z10" s="354"/>
      <c r="AA10" s="354"/>
      <c r="AB10" s="354"/>
      <c r="AC10" s="354"/>
      <c r="AD10" s="354"/>
      <c r="AE10" s="29"/>
      <c r="AF10" s="29"/>
      <c r="AG10" s="28"/>
    </row>
    <row r="11" spans="1:33" s="17" customFormat="1" ht="16.5" customHeight="1">
      <c r="A11" s="16"/>
      <c r="R11" s="25"/>
      <c r="S11" s="25"/>
      <c r="T11" s="25"/>
      <c r="U11" s="25"/>
      <c r="V11" s="25"/>
      <c r="W11" s="25"/>
      <c r="X11" s="25"/>
      <c r="Y11" s="25"/>
      <c r="Z11" s="25"/>
      <c r="AA11" s="25"/>
      <c r="AB11" s="25"/>
      <c r="AC11" s="25"/>
      <c r="AD11" s="25"/>
      <c r="AE11" s="29"/>
      <c r="AF11" s="29"/>
      <c r="AG11" s="28"/>
    </row>
    <row r="12" spans="1:33" s="17" customFormat="1" ht="16.5" customHeight="1">
      <c r="A12" s="16"/>
      <c r="O12" s="17" t="s">
        <v>8</v>
      </c>
      <c r="R12" s="353" t="str">
        <f>'⓪入力票'!H20</f>
        <v>株式会社●●●</v>
      </c>
      <c r="S12" s="353"/>
      <c r="T12" s="353"/>
      <c r="U12" s="353"/>
      <c r="V12" s="353"/>
      <c r="W12" s="353"/>
      <c r="X12" s="353"/>
      <c r="Y12" s="353"/>
      <c r="Z12" s="353"/>
      <c r="AA12" s="353"/>
      <c r="AB12" s="353"/>
      <c r="AC12" s="353"/>
      <c r="AD12" s="353"/>
      <c r="AE12" s="30"/>
      <c r="AF12" s="30"/>
      <c r="AG12" s="28"/>
    </row>
    <row r="13" spans="1:33" s="17" customFormat="1" ht="16.5" customHeight="1">
      <c r="A13" s="16"/>
      <c r="R13" s="353" t="str">
        <f>'⓪入力票'!H21</f>
        <v>代表取締役　千葉　太郎</v>
      </c>
      <c r="S13" s="353"/>
      <c r="T13" s="353"/>
      <c r="U13" s="353"/>
      <c r="V13" s="353"/>
      <c r="W13" s="353"/>
      <c r="X13" s="353"/>
      <c r="Y13" s="353"/>
      <c r="Z13" s="353"/>
      <c r="AA13" s="353"/>
      <c r="AB13" s="353"/>
      <c r="AC13" s="26"/>
      <c r="AD13" s="19"/>
      <c r="AE13" s="30"/>
      <c r="AF13" s="30"/>
      <c r="AG13" s="28"/>
    </row>
    <row r="14" spans="1:33" s="17" customFormat="1" ht="16.5" customHeight="1">
      <c r="A14" s="16"/>
      <c r="AE14" s="28"/>
      <c r="AF14" s="28"/>
      <c r="AG14" s="28"/>
    </row>
    <row r="15" spans="1:33" s="17" customFormat="1" ht="16.5" customHeight="1">
      <c r="A15" s="16"/>
      <c r="R15" s="355" t="s">
        <v>30</v>
      </c>
      <c r="S15" s="355"/>
      <c r="T15" s="355"/>
      <c r="U15" s="355"/>
      <c r="V15" s="355"/>
      <c r="W15" s="355"/>
      <c r="X15" s="355"/>
      <c r="Y15" s="355"/>
      <c r="Z15" s="355"/>
      <c r="AA15" s="355"/>
      <c r="AB15" s="355"/>
      <c r="AE15" s="28"/>
      <c r="AF15" s="28"/>
      <c r="AG15" s="28"/>
    </row>
    <row r="16" spans="1:33" s="17" customFormat="1" ht="16.5" customHeight="1">
      <c r="A16" s="16"/>
      <c r="R16" s="355"/>
      <c r="S16" s="355"/>
      <c r="T16" s="355"/>
      <c r="U16" s="355"/>
      <c r="V16" s="355"/>
      <c r="W16" s="355"/>
      <c r="X16" s="355"/>
      <c r="Y16" s="355"/>
      <c r="Z16" s="355"/>
      <c r="AA16" s="355"/>
      <c r="AB16" s="355"/>
      <c r="AE16" s="28"/>
      <c r="AF16" s="28"/>
      <c r="AG16" s="28"/>
    </row>
    <row r="17" spans="1:30" s="17" customFormat="1" ht="16.5" customHeight="1">
      <c r="A17" s="16"/>
    </row>
    <row r="18" spans="1:30" s="17" customFormat="1" ht="16.5" customHeight="1">
      <c r="A18" s="16"/>
    </row>
    <row r="19" spans="1:30" s="17" customFormat="1" ht="16.5" customHeight="1">
      <c r="A19" s="356" t="s">
        <v>177</v>
      </c>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row>
    <row r="20" spans="1:30" s="17" customFormat="1" ht="16.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s="17" customFormat="1" ht="16.5" customHeight="1">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1:30" s="17" customFormat="1" ht="50.25" customHeight="1">
      <c r="A22" s="20"/>
      <c r="B22" s="352" t="str">
        <f>DBCS("　令和"&amp;'⓪入力票'!J28&amp;"年"&amp;'⓪入力票'!L28&amp;"月"&amp;'⓪入力票'!N28&amp;"日付け"&amp;'⓪入力票'!H29&amp;'⓪入力票'!L29&amp;"号"&amp;(IF('⓪入力票'!P29="","","の"))&amp;'⓪入力票'!P29&amp;"で交付決定のあった千葉県認可外保育施設事故防止推進事業費補助金に係る補助事業の実績について、下記のとおり関係書類を添えて報告します。")</f>
        <v>　令和●年▲月■日付け千葉県子指令第●▲■号の●で交付決定のあった千葉県認可外保育施設事故防止推進事業費補助金に係る補助事業の実績について、下記のとおり関係書類を添えて報告します。</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row>
    <row r="23" spans="1:30" s="17" customFormat="1" ht="16.5"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4" spans="1:30" s="17" customFormat="1" ht="16.5" customHeight="1">
      <c r="A24" s="20"/>
      <c r="B24" s="21"/>
      <c r="C24" s="21"/>
      <c r="D24" s="21"/>
      <c r="E24" s="21"/>
      <c r="F24" s="21"/>
      <c r="G24" s="21"/>
      <c r="H24" s="21"/>
      <c r="I24" s="21"/>
      <c r="J24" s="21"/>
      <c r="K24" s="21"/>
      <c r="L24" s="21"/>
      <c r="M24" s="21"/>
      <c r="N24" s="21"/>
      <c r="O24" s="21"/>
      <c r="P24" s="21" t="s">
        <v>9</v>
      </c>
      <c r="Q24" s="21"/>
      <c r="R24" s="21"/>
      <c r="S24" s="21"/>
      <c r="T24" s="21"/>
      <c r="U24" s="21"/>
      <c r="V24" s="21"/>
      <c r="W24" s="21"/>
      <c r="X24" s="21"/>
      <c r="Y24" s="21"/>
      <c r="Z24" s="21"/>
      <c r="AA24" s="21"/>
      <c r="AB24" s="21"/>
      <c r="AC24" s="21"/>
      <c r="AD24" s="21"/>
    </row>
    <row r="25" spans="1:30" s="17" customFormat="1" ht="16.5"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0" s="17" customFormat="1" ht="16.5" customHeight="1">
      <c r="A26" s="22"/>
      <c r="B26" s="350" t="s">
        <v>70</v>
      </c>
      <c r="C26" s="350"/>
      <c r="D26" s="350"/>
      <c r="E26" s="350"/>
      <c r="F26" s="350"/>
      <c r="G26" s="350"/>
      <c r="H26" s="350"/>
      <c r="I26" s="349" t="str">
        <f>'⓪入力票'!H24</f>
        <v>●▲■保育所</v>
      </c>
      <c r="J26" s="349"/>
      <c r="K26" s="349"/>
      <c r="L26" s="349"/>
      <c r="M26" s="349"/>
      <c r="N26" s="349"/>
      <c r="O26" s="349"/>
      <c r="P26" s="349"/>
      <c r="Q26" s="349"/>
      <c r="R26" s="349"/>
      <c r="S26" s="349"/>
      <c r="T26" s="349"/>
      <c r="U26" s="349"/>
      <c r="V26" s="349"/>
      <c r="W26" s="21"/>
      <c r="X26" s="21"/>
      <c r="Y26" s="21"/>
    </row>
    <row r="27" spans="1:30" s="17" customFormat="1" ht="16.5"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s="17" customFormat="1" ht="16.5" customHeight="1">
      <c r="A28" s="22"/>
      <c r="B28" s="350" t="s">
        <v>71</v>
      </c>
      <c r="C28" s="350"/>
      <c r="D28" s="350"/>
      <c r="E28" s="350"/>
      <c r="F28" s="350"/>
      <c r="G28" s="350"/>
      <c r="H28" s="350"/>
      <c r="I28" s="349" t="str">
        <f>'⓪入力票'!H25</f>
        <v>千葉市●●区▲▲▲</v>
      </c>
      <c r="J28" s="349"/>
      <c r="K28" s="349"/>
      <c r="L28" s="349"/>
      <c r="M28" s="349"/>
      <c r="N28" s="349"/>
      <c r="O28" s="349"/>
      <c r="P28" s="349"/>
      <c r="Q28" s="349"/>
      <c r="R28" s="349"/>
      <c r="S28" s="349"/>
      <c r="T28" s="349"/>
      <c r="U28" s="349"/>
      <c r="V28" s="349"/>
      <c r="W28" s="21"/>
      <c r="X28" s="21"/>
      <c r="Y28" s="21"/>
    </row>
    <row r="29" spans="1:30" s="17" customFormat="1" ht="16.5"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row>
    <row r="30" spans="1:30" s="166" customFormat="1" ht="16.5" customHeight="1">
      <c r="A30" s="165"/>
      <c r="B30" s="345" t="s">
        <v>165</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row>
    <row r="31" spans="1:30" s="142" customFormat="1" ht="16.5" customHeight="1">
      <c r="A31" s="20"/>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row>
    <row r="32" spans="1:30" s="142" customFormat="1" ht="16.5" customHeight="1">
      <c r="A32" s="2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row>
    <row r="33" spans="1:31" s="142" customFormat="1" ht="16.5" customHeight="1">
      <c r="A33" s="85" t="s">
        <v>40</v>
      </c>
    </row>
    <row r="34" spans="1:31" s="166" customFormat="1" ht="15.75" customHeight="1">
      <c r="A34" s="167"/>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1" s="166" customFormat="1" ht="16.5" customHeight="1">
      <c r="B35" s="346" t="s">
        <v>54</v>
      </c>
      <c r="C35" s="346"/>
      <c r="D35" s="347" t="s">
        <v>178</v>
      </c>
      <c r="E35" s="347"/>
      <c r="F35" s="347"/>
      <c r="G35" s="347"/>
      <c r="H35" s="347"/>
      <c r="I35" s="347"/>
      <c r="J35" s="347"/>
      <c r="K35" s="347"/>
      <c r="L35" s="347"/>
      <c r="M35" s="347"/>
      <c r="N35" s="347"/>
      <c r="O35" s="347"/>
      <c r="P35" s="347"/>
      <c r="Q35" s="347"/>
      <c r="R35" s="347"/>
      <c r="S35" s="347"/>
      <c r="T35" s="347"/>
      <c r="U35" s="347"/>
      <c r="V35" s="347"/>
      <c r="W35" s="27"/>
      <c r="X35" s="27"/>
      <c r="Y35" s="27"/>
      <c r="Z35" s="27"/>
      <c r="AA35" s="27"/>
      <c r="AB35" s="27"/>
      <c r="AC35" s="27"/>
      <c r="AD35" s="27"/>
      <c r="AE35" s="170"/>
    </row>
    <row r="36" spans="1:31" s="166" customFormat="1" ht="15.75" customHeight="1">
      <c r="B36" s="85"/>
      <c r="C36" s="140"/>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row>
    <row r="37" spans="1:31" s="166" customFormat="1" ht="15.75" customHeight="1">
      <c r="B37" s="346" t="s">
        <v>55</v>
      </c>
      <c r="C37" s="346"/>
      <c r="D37" s="347" t="s">
        <v>153</v>
      </c>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171"/>
    </row>
    <row r="38" spans="1:31" s="166" customFormat="1" ht="15.75" customHeight="1">
      <c r="B38" s="85"/>
      <c r="C38" s="85"/>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row>
    <row r="39" spans="1:31" s="166" customFormat="1" ht="15.75" customHeight="1">
      <c r="B39" s="346" t="s">
        <v>56</v>
      </c>
      <c r="C39" s="346"/>
      <c r="D39" s="347" t="s">
        <v>154</v>
      </c>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171"/>
    </row>
    <row r="40" spans="1:31" s="166" customFormat="1" ht="15.75" customHeight="1">
      <c r="B40" s="346"/>
      <c r="C40" s="346"/>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171"/>
    </row>
    <row r="41" spans="1:31" s="166" customFormat="1" ht="16.5" customHeight="1">
      <c r="B41" s="346" t="s">
        <v>57</v>
      </c>
      <c r="C41" s="346"/>
      <c r="D41" s="348" t="s">
        <v>16</v>
      </c>
      <c r="E41" s="348"/>
      <c r="F41" s="348"/>
      <c r="G41" s="348"/>
      <c r="H41" s="348"/>
      <c r="I41" s="348"/>
      <c r="J41" s="348"/>
      <c r="K41" s="348"/>
      <c r="L41" s="348"/>
      <c r="M41" s="348"/>
      <c r="N41" s="348"/>
      <c r="O41" s="348"/>
      <c r="P41" s="348"/>
      <c r="Q41" s="348"/>
      <c r="R41" s="348"/>
      <c r="S41" s="348"/>
      <c r="T41" s="348"/>
      <c r="U41" s="348"/>
      <c r="V41" s="348"/>
      <c r="W41" s="24"/>
      <c r="X41" s="24"/>
      <c r="Y41" s="24"/>
      <c r="Z41" s="24"/>
      <c r="AA41" s="24"/>
      <c r="AB41" s="24"/>
      <c r="AC41" s="24"/>
      <c r="AD41" s="24"/>
      <c r="AE41" s="171"/>
    </row>
    <row r="42" spans="1:31" s="17" customFormat="1" ht="16.5" customHeight="1">
      <c r="A42" s="16"/>
    </row>
    <row r="43" spans="1:31" s="17" customFormat="1" ht="16.5" customHeight="1">
      <c r="A43" s="16"/>
    </row>
    <row r="44" spans="1:31" s="17" customFormat="1" ht="16.5" customHeight="1">
      <c r="A44" s="16"/>
    </row>
  </sheetData>
  <mergeCells count="23">
    <mergeCell ref="D39:AD39"/>
    <mergeCell ref="B40:C40"/>
    <mergeCell ref="D40:AD40"/>
    <mergeCell ref="B41:C41"/>
    <mergeCell ref="D41:V41"/>
    <mergeCell ref="B39:C39"/>
    <mergeCell ref="I26:V26"/>
    <mergeCell ref="I28:V28"/>
    <mergeCell ref="B26:H26"/>
    <mergeCell ref="B28:H28"/>
    <mergeCell ref="W4:AD4"/>
    <mergeCell ref="B22:AD22"/>
    <mergeCell ref="R12:AD12"/>
    <mergeCell ref="R10:AD10"/>
    <mergeCell ref="R13:AB13"/>
    <mergeCell ref="R15:AB16"/>
    <mergeCell ref="N8:R8"/>
    <mergeCell ref="A19:AD19"/>
    <mergeCell ref="B30:AD30"/>
    <mergeCell ref="B35:C35"/>
    <mergeCell ref="D35:V35"/>
    <mergeCell ref="B37:C37"/>
    <mergeCell ref="D37:AD37"/>
  </mergeCells>
  <phoneticPr fontId="1"/>
  <dataValidations count="1">
    <dataValidation allowBlank="1" showInputMessage="1" showErrorMessage="1" promptTitle="注意" prompt="水色セルは「⓪入力票」シートに入力すれば、自動で反映されます" sqref="A1:AD18 A19:A41 B20:AD21 B23:AD41 B22"/>
  </dataValidations>
  <printOptions horizontalCentered="1"/>
  <pageMargins left="0.62992125984251968" right="0.51181102362204722" top="0.55118110236220474" bottom="0.35433070866141736" header="0.31496062992125984" footer="0.31496062992125984"/>
  <pageSetup paperSize="9" scale="9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1:R47"/>
  <sheetViews>
    <sheetView showGridLines="0" view="pageBreakPreview" topLeftCell="A16" zoomScale="85" zoomScaleNormal="75" zoomScaleSheetLayoutView="85" workbookViewId="0">
      <selection activeCell="B19" sqref="B19"/>
    </sheetView>
  </sheetViews>
  <sheetFormatPr defaultColWidth="9" defaultRowHeight="13.5"/>
  <cols>
    <col min="1" max="1" width="1.875" style="51" customWidth="1"/>
    <col min="2" max="2" width="11.125" style="51" customWidth="1"/>
    <col min="3" max="3" width="10.125" style="51" customWidth="1"/>
    <col min="4" max="10" width="16.625" style="51" customWidth="1"/>
    <col min="11" max="12" width="16.625" style="154" customWidth="1"/>
    <col min="13" max="17" width="14.625" style="51" customWidth="1"/>
    <col min="18" max="18" width="14.75" style="51" customWidth="1"/>
    <col min="19" max="19" width="1.375" style="51" customWidth="1"/>
    <col min="20" max="16384" width="9" style="51"/>
  </cols>
  <sheetData>
    <row r="1" spans="2:18" ht="17.25">
      <c r="B1" s="50" t="s">
        <v>58</v>
      </c>
      <c r="D1" s="50"/>
      <c r="E1" s="50"/>
      <c r="F1" s="50"/>
      <c r="G1" s="50"/>
      <c r="H1" s="50"/>
      <c r="I1" s="50"/>
      <c r="J1" s="50"/>
      <c r="K1" s="143"/>
      <c r="L1" s="143"/>
      <c r="M1" s="50"/>
      <c r="N1" s="50"/>
      <c r="O1" s="50"/>
      <c r="P1" s="50"/>
      <c r="Q1" s="50"/>
      <c r="R1" s="50"/>
    </row>
    <row r="2" spans="2:18" s="53" customFormat="1" ht="9.75" customHeight="1">
      <c r="C2" s="52"/>
      <c r="D2" s="52"/>
      <c r="E2" s="52"/>
      <c r="F2" s="52"/>
      <c r="G2" s="52"/>
      <c r="H2" s="52"/>
      <c r="I2" s="52"/>
      <c r="J2" s="52"/>
      <c r="K2" s="144"/>
      <c r="L2" s="144"/>
      <c r="M2" s="52"/>
      <c r="N2" s="52"/>
      <c r="O2" s="52"/>
      <c r="P2" s="52"/>
      <c r="Q2" s="52"/>
      <c r="R2" s="52"/>
    </row>
    <row r="3" spans="2:18" s="53" customFormat="1" ht="17.25">
      <c r="B3" s="54" t="s">
        <v>155</v>
      </c>
      <c r="D3" s="55"/>
      <c r="E3" s="55"/>
      <c r="F3" s="56"/>
      <c r="G3" s="56"/>
      <c r="H3" s="56"/>
      <c r="I3" s="57"/>
      <c r="J3" s="57"/>
      <c r="K3" s="145"/>
      <c r="L3" s="145"/>
      <c r="M3" s="55"/>
      <c r="N3" s="55"/>
      <c r="O3" s="56"/>
      <c r="P3" s="56"/>
      <c r="Q3" s="56"/>
      <c r="R3" s="57"/>
    </row>
    <row r="4" spans="2:18" s="53" customFormat="1" ht="15.75" customHeight="1">
      <c r="C4" s="54"/>
      <c r="D4" s="55"/>
      <c r="E4" s="55"/>
      <c r="F4" s="56"/>
      <c r="G4" s="56"/>
      <c r="H4" s="56"/>
      <c r="I4" s="56"/>
      <c r="J4" s="56"/>
      <c r="K4" s="146"/>
      <c r="L4" s="146"/>
      <c r="M4" s="55"/>
      <c r="N4" s="55"/>
      <c r="O4" s="56"/>
      <c r="P4" s="56"/>
      <c r="Q4" s="56"/>
      <c r="R4" s="56"/>
    </row>
    <row r="5" spans="2:18" s="53" customFormat="1" ht="27" customHeight="1" thickBot="1">
      <c r="C5" s="58"/>
      <c r="D5" s="59"/>
      <c r="E5" s="59"/>
      <c r="F5" s="60"/>
      <c r="G5" s="60"/>
      <c r="H5" s="60"/>
      <c r="I5" s="60"/>
      <c r="J5" s="60"/>
      <c r="K5" s="147"/>
      <c r="L5" s="147"/>
      <c r="M5" s="59"/>
      <c r="N5" s="59"/>
      <c r="O5" s="60"/>
      <c r="P5" s="60"/>
      <c r="Q5" s="60"/>
      <c r="R5" s="60"/>
    </row>
    <row r="6" spans="2:18" ht="22.5" customHeight="1">
      <c r="B6" s="368"/>
      <c r="C6" s="368"/>
      <c r="D6" s="125"/>
      <c r="E6" s="61"/>
      <c r="F6" s="62"/>
      <c r="G6" s="62"/>
      <c r="H6" s="63"/>
      <c r="I6" s="64"/>
      <c r="J6" s="162"/>
      <c r="K6" s="157"/>
      <c r="L6" s="148"/>
      <c r="M6" s="120"/>
      <c r="N6" s="108"/>
      <c r="O6" s="109"/>
      <c r="P6" s="109"/>
      <c r="Q6" s="109"/>
      <c r="R6" s="110"/>
    </row>
    <row r="7" spans="2:18" ht="35.25" customHeight="1">
      <c r="B7" s="367" t="s">
        <v>15</v>
      </c>
      <c r="C7" s="367"/>
      <c r="D7" s="126" t="s">
        <v>59</v>
      </c>
      <c r="E7" s="65" t="s">
        <v>167</v>
      </c>
      <c r="F7" s="66" t="s">
        <v>60</v>
      </c>
      <c r="G7" s="66" t="s">
        <v>163</v>
      </c>
      <c r="H7" s="66" t="s">
        <v>67</v>
      </c>
      <c r="I7" s="67" t="s">
        <v>68</v>
      </c>
      <c r="J7" s="66" t="s">
        <v>69</v>
      </c>
      <c r="K7" s="158" t="s">
        <v>134</v>
      </c>
      <c r="L7" s="149" t="s">
        <v>145</v>
      </c>
      <c r="M7" s="107"/>
      <c r="N7" s="111"/>
      <c r="O7" s="112"/>
      <c r="P7" s="112"/>
      <c r="Q7" s="112"/>
      <c r="R7" s="112"/>
    </row>
    <row r="8" spans="2:18" ht="17.25" customHeight="1">
      <c r="B8" s="130"/>
      <c r="C8" s="124" t="s">
        <v>61</v>
      </c>
      <c r="D8" s="127" t="s">
        <v>62</v>
      </c>
      <c r="E8" s="97" t="s">
        <v>63</v>
      </c>
      <c r="F8" s="68" t="s">
        <v>112</v>
      </c>
      <c r="G8" s="68" t="s">
        <v>113</v>
      </c>
      <c r="H8" s="69" t="s">
        <v>64</v>
      </c>
      <c r="I8" s="70" t="s">
        <v>65</v>
      </c>
      <c r="J8" s="161" t="s">
        <v>114</v>
      </c>
      <c r="K8" s="159" t="s">
        <v>146</v>
      </c>
      <c r="L8" s="150" t="s">
        <v>147</v>
      </c>
      <c r="M8" s="121"/>
      <c r="N8" s="113"/>
      <c r="O8" s="114"/>
      <c r="P8" s="114"/>
      <c r="Q8" s="115"/>
      <c r="R8" s="115"/>
    </row>
    <row r="9" spans="2:18">
      <c r="B9" s="368"/>
      <c r="C9" s="368"/>
      <c r="D9" s="128" t="s">
        <v>0</v>
      </c>
      <c r="E9" s="79" t="s">
        <v>0</v>
      </c>
      <c r="F9" s="80" t="s">
        <v>0</v>
      </c>
      <c r="G9" s="80" t="s">
        <v>0</v>
      </c>
      <c r="H9" s="80" t="s">
        <v>0</v>
      </c>
      <c r="I9" s="82" t="s">
        <v>0</v>
      </c>
      <c r="J9" s="160" t="s">
        <v>0</v>
      </c>
      <c r="K9" s="117" t="s">
        <v>0</v>
      </c>
      <c r="L9" s="83" t="s">
        <v>0</v>
      </c>
      <c r="M9" s="122"/>
      <c r="N9" s="116"/>
      <c r="O9" s="117"/>
      <c r="P9" s="117"/>
      <c r="Q9" s="117"/>
      <c r="R9" s="117"/>
    </row>
    <row r="10" spans="2:18" ht="68.45" customHeight="1">
      <c r="B10" s="369" t="str">
        <f>'⓪入力票'!H24</f>
        <v>●▲■保育所</v>
      </c>
      <c r="C10" s="369"/>
      <c r="D10" s="370">
        <f>IF('⓪入力票'!H38=0,"",'⓪入力票'!H38)</f>
        <v>250000</v>
      </c>
      <c r="E10" s="370">
        <f>'⓪入力票'!H49</f>
        <v>12000</v>
      </c>
      <c r="F10" s="372">
        <f>IFERROR(D10-E10,"")</f>
        <v>238000</v>
      </c>
      <c r="G10" s="372">
        <f>D10</f>
        <v>250000</v>
      </c>
      <c r="H10" s="372">
        <f>IF(G10="","",500000)</f>
        <v>500000</v>
      </c>
      <c r="I10" s="365">
        <f>IF(H10="","",MIN(F10:H10))</f>
        <v>238000</v>
      </c>
      <c r="J10" s="365">
        <f>ROUNDDOWN(I10*3/4,-3)</f>
        <v>178000</v>
      </c>
      <c r="K10" s="361">
        <f>IF('⓪入力票'!H30=0,"",'⓪入力票'!H30)</f>
        <v>178000</v>
      </c>
      <c r="L10" s="359">
        <f>IF(K10="","",MIN(J10:K24))</f>
        <v>178000</v>
      </c>
      <c r="M10" s="123"/>
      <c r="N10" s="118"/>
      <c r="O10" s="119"/>
      <c r="P10" s="119"/>
      <c r="Q10" s="119"/>
      <c r="R10" s="119"/>
    </row>
    <row r="11" spans="2:18" ht="14.25" thickBot="1">
      <c r="B11" s="129" t="s">
        <v>111</v>
      </c>
      <c r="C11" s="131" t="str">
        <f>IF('⓪入力票'!H43=0,"",'⓪入力票'!H43)&amp;"人"</f>
        <v>9人</v>
      </c>
      <c r="D11" s="371"/>
      <c r="E11" s="371"/>
      <c r="F11" s="365"/>
      <c r="G11" s="365"/>
      <c r="H11" s="365"/>
      <c r="I11" s="366"/>
      <c r="J11" s="366"/>
      <c r="K11" s="362"/>
      <c r="L11" s="360"/>
      <c r="M11" s="122"/>
      <c r="N11" s="116"/>
      <c r="O11" s="117"/>
      <c r="P11" s="117"/>
      <c r="Q11" s="117"/>
      <c r="R11" s="117"/>
    </row>
    <row r="12" spans="2:18" ht="20.25" customHeight="1">
      <c r="D12" s="71"/>
      <c r="E12" s="71"/>
      <c r="F12" s="72"/>
      <c r="G12" s="363" t="s">
        <v>164</v>
      </c>
      <c r="H12" s="72"/>
      <c r="I12" s="364"/>
      <c r="K12" s="156"/>
      <c r="L12" s="175"/>
      <c r="M12" s="71"/>
      <c r="N12" s="71"/>
      <c r="O12" s="72"/>
      <c r="P12" s="363"/>
      <c r="Q12" s="72"/>
      <c r="R12" s="73"/>
    </row>
    <row r="13" spans="2:18" ht="20.25" customHeight="1">
      <c r="D13" s="71"/>
      <c r="E13" s="71"/>
      <c r="F13" s="72"/>
      <c r="G13" s="358"/>
      <c r="H13" s="72"/>
      <c r="I13" s="364"/>
      <c r="K13" s="156"/>
      <c r="L13" s="156"/>
      <c r="M13" s="71"/>
      <c r="N13" s="71"/>
      <c r="O13" s="72"/>
      <c r="P13" s="358"/>
      <c r="Q13" s="72"/>
      <c r="R13" s="73"/>
    </row>
    <row r="14" spans="2:18" s="75" customFormat="1" ht="22.5" customHeight="1">
      <c r="B14" s="71" t="s">
        <v>66</v>
      </c>
      <c r="D14" s="74"/>
      <c r="E14" s="74"/>
      <c r="F14" s="74"/>
      <c r="G14" s="358"/>
      <c r="H14" s="74"/>
      <c r="I14" s="74"/>
      <c r="J14" s="106"/>
      <c r="K14" s="156"/>
      <c r="L14" s="156"/>
      <c r="M14" s="74"/>
      <c r="N14" s="74"/>
      <c r="O14" s="74"/>
      <c r="P14" s="358"/>
      <c r="Q14" s="74"/>
      <c r="R14" s="74"/>
    </row>
    <row r="15" spans="2:18" ht="22.5" customHeight="1">
      <c r="B15" s="71" t="s">
        <v>115</v>
      </c>
      <c r="D15" s="71"/>
      <c r="E15" s="71"/>
      <c r="F15" s="72"/>
      <c r="G15" s="72"/>
      <c r="H15" s="72"/>
      <c r="I15" s="73"/>
      <c r="J15" s="73"/>
      <c r="K15" s="156"/>
      <c r="L15" s="156"/>
      <c r="M15" s="71"/>
      <c r="N15" s="71"/>
      <c r="O15" s="72"/>
      <c r="P15" s="72"/>
      <c r="Q15" s="72"/>
      <c r="R15" s="73"/>
    </row>
    <row r="16" spans="2:18" ht="22.5" customHeight="1">
      <c r="B16" s="71" t="s">
        <v>110</v>
      </c>
      <c r="D16" s="71"/>
      <c r="E16" s="71"/>
      <c r="F16" s="72"/>
      <c r="G16" s="72"/>
      <c r="H16" s="72"/>
      <c r="I16" s="73"/>
      <c r="J16" s="73"/>
      <c r="K16" s="156"/>
      <c r="L16" s="156"/>
      <c r="M16" s="71"/>
      <c r="N16" s="71"/>
      <c r="O16" s="72"/>
      <c r="P16" s="72"/>
      <c r="Q16" s="72"/>
      <c r="R16" s="73"/>
    </row>
    <row r="17" spans="2:18" ht="22.5" customHeight="1">
      <c r="B17" s="71" t="s">
        <v>116</v>
      </c>
      <c r="D17" s="76"/>
      <c r="E17" s="76"/>
      <c r="F17" s="76"/>
      <c r="G17" s="76"/>
      <c r="H17" s="76"/>
      <c r="I17" s="76"/>
      <c r="K17" s="156"/>
      <c r="L17" s="156"/>
      <c r="M17" s="76"/>
      <c r="N17" s="76"/>
      <c r="O17" s="76"/>
      <c r="P17" s="76"/>
      <c r="Q17" s="76"/>
      <c r="R17" s="76"/>
    </row>
    <row r="18" spans="2:18" ht="22.5" customHeight="1">
      <c r="B18" s="71" t="s">
        <v>194</v>
      </c>
      <c r="D18" s="76"/>
      <c r="E18" s="76"/>
      <c r="F18" s="76"/>
      <c r="G18" s="76"/>
      <c r="H18" s="76"/>
      <c r="I18" s="76"/>
      <c r="K18" s="156"/>
      <c r="L18" s="156"/>
      <c r="M18" s="76"/>
      <c r="N18" s="76"/>
      <c r="O18" s="76"/>
      <c r="P18" s="76"/>
      <c r="Q18" s="76"/>
      <c r="R18" s="76"/>
    </row>
    <row r="19" spans="2:18" ht="22.5" customHeight="1">
      <c r="B19" s="71" t="s">
        <v>149</v>
      </c>
      <c r="H19" s="76"/>
      <c r="I19" s="76"/>
      <c r="K19" s="156"/>
      <c r="L19" s="156"/>
      <c r="Q19" s="76"/>
      <c r="R19" s="76"/>
    </row>
    <row r="20" spans="2:18" ht="22.5" customHeight="1">
      <c r="B20" s="74" t="s">
        <v>117</v>
      </c>
      <c r="D20" s="81"/>
      <c r="E20" s="81"/>
      <c r="F20" s="81"/>
      <c r="G20" s="81"/>
      <c r="H20" s="81"/>
      <c r="I20" s="81"/>
      <c r="K20" s="156"/>
      <c r="L20" s="156"/>
      <c r="M20" s="81"/>
      <c r="N20" s="81"/>
      <c r="O20" s="81"/>
      <c r="P20" s="81"/>
      <c r="Q20" s="81"/>
      <c r="R20" s="81"/>
    </row>
    <row r="21" spans="2:18" ht="22.5" customHeight="1">
      <c r="B21" s="71" t="s">
        <v>118</v>
      </c>
      <c r="D21" s="81"/>
      <c r="E21" s="81"/>
      <c r="F21" s="81"/>
      <c r="G21" s="81"/>
      <c r="H21" s="81"/>
      <c r="I21" s="81"/>
      <c r="J21" s="132"/>
      <c r="K21" s="156"/>
      <c r="L21" s="156"/>
      <c r="M21" s="81"/>
      <c r="N21" s="81"/>
      <c r="O21" s="81"/>
      <c r="P21" s="81"/>
      <c r="Q21" s="81"/>
      <c r="R21" s="81"/>
    </row>
    <row r="22" spans="2:18" ht="22.5" customHeight="1">
      <c r="B22" s="76" t="s">
        <v>119</v>
      </c>
      <c r="D22" s="78"/>
      <c r="E22" s="78"/>
      <c r="F22" s="78"/>
      <c r="G22" s="78"/>
      <c r="J22" s="132"/>
      <c r="K22" s="156"/>
      <c r="L22" s="156"/>
      <c r="M22" s="78"/>
      <c r="N22" s="78"/>
      <c r="O22" s="78"/>
      <c r="P22" s="78"/>
    </row>
    <row r="23" spans="2:18" ht="22.5" customHeight="1">
      <c r="B23" s="153" t="s">
        <v>148</v>
      </c>
      <c r="C23" s="81"/>
      <c r="D23" s="78"/>
      <c r="E23" s="78"/>
      <c r="F23" s="78"/>
      <c r="G23" s="78"/>
      <c r="J23" s="132"/>
      <c r="K23" s="156"/>
      <c r="L23" s="156"/>
      <c r="M23" s="78"/>
      <c r="N23" s="78"/>
      <c r="O23" s="78"/>
      <c r="P23" s="78"/>
    </row>
    <row r="24" spans="2:18" ht="22.5" customHeight="1">
      <c r="B24" s="164" t="s">
        <v>150</v>
      </c>
      <c r="C24" s="77"/>
      <c r="D24" s="78"/>
      <c r="E24" s="78"/>
      <c r="F24" s="78"/>
      <c r="G24" s="78"/>
      <c r="J24" s="132"/>
      <c r="K24" s="156"/>
      <c r="L24" s="156"/>
      <c r="M24" s="78"/>
      <c r="N24" s="78"/>
      <c r="O24" s="78"/>
      <c r="P24" s="78"/>
    </row>
    <row r="25" spans="2:18" ht="22.5" customHeight="1">
      <c r="B25" s="163"/>
      <c r="C25" s="77"/>
      <c r="D25" s="78"/>
      <c r="E25" s="78"/>
      <c r="F25" s="78"/>
      <c r="G25" s="78"/>
      <c r="J25" s="132"/>
      <c r="K25" s="151"/>
      <c r="L25" s="358"/>
      <c r="M25" s="78"/>
      <c r="N25" s="78"/>
      <c r="O25" s="78"/>
      <c r="P25" s="78"/>
    </row>
    <row r="26" spans="2:18" s="75" customFormat="1" ht="22.5" customHeight="1">
      <c r="B26" s="163"/>
      <c r="C26" s="77"/>
      <c r="D26" s="51"/>
      <c r="E26" s="51"/>
      <c r="F26" s="51"/>
      <c r="G26" s="51"/>
      <c r="H26" s="78"/>
      <c r="I26" s="74"/>
      <c r="J26" s="132"/>
      <c r="K26" s="151"/>
      <c r="L26" s="358"/>
      <c r="M26" s="51"/>
      <c r="N26" s="51"/>
      <c r="O26" s="51"/>
      <c r="P26" s="51"/>
      <c r="Q26" s="78"/>
      <c r="R26" s="74"/>
    </row>
    <row r="27" spans="2:18" ht="22.5" customHeight="1">
      <c r="B27" s="163"/>
      <c r="C27" s="77"/>
      <c r="J27" s="90"/>
      <c r="K27" s="152"/>
      <c r="L27" s="358"/>
    </row>
    <row r="28" spans="2:18" ht="22.5" customHeight="1">
      <c r="B28" s="163"/>
      <c r="J28" s="90"/>
      <c r="K28" s="151"/>
      <c r="L28" s="151"/>
    </row>
    <row r="29" spans="2:18" ht="22.5" customHeight="1">
      <c r="K29" s="153"/>
    </row>
    <row r="30" spans="2:18" ht="22.5" customHeight="1">
      <c r="K30" s="153"/>
    </row>
    <row r="31" spans="2:18" ht="20.25" customHeight="1">
      <c r="K31" s="155"/>
    </row>
    <row r="32" spans="2:18">
      <c r="B32" s="75"/>
      <c r="K32" s="155"/>
      <c r="L32" s="51"/>
    </row>
    <row r="33" spans="11:12">
      <c r="L33" s="51"/>
    </row>
    <row r="34" spans="11:12">
      <c r="L34" s="51"/>
    </row>
    <row r="35" spans="11:12">
      <c r="L35" s="51"/>
    </row>
    <row r="36" spans="11:12">
      <c r="L36" s="51"/>
    </row>
    <row r="37" spans="11:12">
      <c r="K37" s="152"/>
      <c r="L37" s="51"/>
    </row>
    <row r="38" spans="11:12">
      <c r="L38" s="51"/>
    </row>
    <row r="39" spans="11:12">
      <c r="L39" s="51"/>
    </row>
    <row r="40" spans="11:12">
      <c r="L40" s="51"/>
    </row>
    <row r="41" spans="11:12">
      <c r="L41" s="51"/>
    </row>
    <row r="42" spans="11:12">
      <c r="L42" s="51"/>
    </row>
    <row r="43" spans="11:12">
      <c r="L43" s="51"/>
    </row>
    <row r="44" spans="11:12">
      <c r="L44" s="51"/>
    </row>
    <row r="45" spans="11:12">
      <c r="L45" s="51"/>
    </row>
    <row r="46" spans="11:12">
      <c r="L46" s="51"/>
    </row>
    <row r="47" spans="11:12">
      <c r="L47" s="51"/>
    </row>
  </sheetData>
  <mergeCells count="17">
    <mergeCell ref="E10:E11"/>
    <mergeCell ref="F10:F11"/>
    <mergeCell ref="G10:G11"/>
    <mergeCell ref="H10:H11"/>
    <mergeCell ref="I10:I11"/>
    <mergeCell ref="B7:C7"/>
    <mergeCell ref="B6:C6"/>
    <mergeCell ref="B9:C9"/>
    <mergeCell ref="B10:C10"/>
    <mergeCell ref="D10:D11"/>
    <mergeCell ref="L25:L27"/>
    <mergeCell ref="L10:L11"/>
    <mergeCell ref="K10:K11"/>
    <mergeCell ref="P12:P14"/>
    <mergeCell ref="G12:G14"/>
    <mergeCell ref="I12:I13"/>
    <mergeCell ref="J10:J11"/>
  </mergeCells>
  <phoneticPr fontId="1"/>
  <dataValidations xWindow="1022" yWindow="521" count="1">
    <dataValidation allowBlank="1" showInputMessage="1" showErrorMessage="1" promptTitle="注意" prompt="水色セルは「⓪入力票」シートに入力すれば、自動で反映されます" sqref="A1:A1048576 C4:C5 C8 B11:C13 B1:B10 C2 M48:XFD1048576 I12 I14:J1048576 D1:L10 K12:L49 C23:C1048576 B14:B1048576 L32:XFD47 M1:XFD31 D12:H1048576"/>
  </dataValidations>
  <printOptions verticalCentered="1"/>
  <pageMargins left="0.59055118110236227" right="0.59055118110236227" top="0.98425196850393704" bottom="0.55118110236220474" header="0.86614173228346458" footer="0.31496062992125984"/>
  <pageSetup paperSize="9" scale="7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4:AL31"/>
  <sheetViews>
    <sheetView showGridLines="0" view="pageBreakPreview" zoomScale="85" zoomScaleNormal="100" zoomScaleSheetLayoutView="85" workbookViewId="0">
      <selection activeCell="M12" sqref="M12:S12"/>
    </sheetView>
  </sheetViews>
  <sheetFormatPr defaultColWidth="9" defaultRowHeight="13.5"/>
  <cols>
    <col min="1" max="1" width="1.75" style="35" customWidth="1"/>
    <col min="2" max="2" width="3.625" style="35" customWidth="1"/>
    <col min="3" max="3" width="5.5" style="35" bestFit="1" customWidth="1"/>
    <col min="4" max="4" width="2.5" style="35" customWidth="1"/>
    <col min="5" max="5" width="3.625" style="35" customWidth="1"/>
    <col min="6" max="6" width="2.5" style="35" customWidth="1"/>
    <col min="7" max="7" width="3.625" style="35" customWidth="1"/>
    <col min="8" max="8" width="2.5" style="35" customWidth="1"/>
    <col min="9" max="10" width="3.625" style="35" customWidth="1"/>
    <col min="11" max="12" width="7.25" style="35" customWidth="1"/>
    <col min="13" max="21" width="9" style="35"/>
    <col min="22" max="22" width="1.5" style="35" customWidth="1"/>
    <col min="23" max="16384" width="9" style="35"/>
  </cols>
  <sheetData>
    <row r="4" spans="2:21" ht="14.25" customHeight="1">
      <c r="B4" s="399" t="s">
        <v>179</v>
      </c>
      <c r="C4" s="399"/>
      <c r="D4" s="399"/>
      <c r="E4" s="399"/>
      <c r="F4" s="399"/>
      <c r="G4" s="399"/>
      <c r="H4" s="399"/>
      <c r="I4" s="399"/>
      <c r="J4" s="399"/>
      <c r="K4" s="399"/>
      <c r="L4" s="399"/>
      <c r="M4" s="399"/>
      <c r="N4" s="399"/>
      <c r="O4" s="399"/>
      <c r="P4" s="399"/>
      <c r="Q4" s="399"/>
      <c r="R4" s="399"/>
      <c r="S4" s="399"/>
      <c r="T4" s="399"/>
      <c r="U4" s="399"/>
    </row>
    <row r="5" spans="2:21" ht="14.25" customHeight="1">
      <c r="B5" s="399"/>
      <c r="C5" s="399"/>
      <c r="D5" s="399"/>
      <c r="E5" s="399"/>
      <c r="F5" s="399"/>
      <c r="G5" s="399"/>
      <c r="H5" s="399"/>
      <c r="I5" s="399"/>
      <c r="J5" s="399"/>
      <c r="K5" s="399"/>
      <c r="L5" s="399"/>
      <c r="M5" s="399"/>
      <c r="N5" s="399"/>
      <c r="O5" s="399"/>
      <c r="P5" s="399"/>
      <c r="Q5" s="399"/>
      <c r="R5" s="399"/>
      <c r="S5" s="399"/>
      <c r="T5" s="399"/>
      <c r="U5" s="399"/>
    </row>
    <row r="6" spans="2:21" ht="14.25">
      <c r="C6" s="21"/>
      <c r="D6" s="21"/>
      <c r="E6" s="21"/>
      <c r="F6" s="21"/>
      <c r="G6" s="21"/>
      <c r="H6" s="21"/>
      <c r="I6" s="21"/>
      <c r="J6" s="21"/>
      <c r="K6" s="21"/>
      <c r="L6" s="21"/>
      <c r="M6" s="21"/>
      <c r="N6" s="21"/>
      <c r="O6" s="21"/>
      <c r="P6" s="21"/>
      <c r="Q6" s="21"/>
      <c r="R6" s="21"/>
      <c r="S6" s="21"/>
      <c r="T6" s="21"/>
      <c r="U6" s="21"/>
    </row>
    <row r="7" spans="2:21" ht="14.25">
      <c r="C7" s="21"/>
      <c r="D7" s="21"/>
      <c r="E7" s="21"/>
      <c r="F7" s="21"/>
      <c r="G7" s="21"/>
      <c r="H7" s="21"/>
      <c r="I7" s="21"/>
      <c r="J7" s="21"/>
      <c r="K7" s="21"/>
      <c r="L7" s="21"/>
      <c r="M7" s="21"/>
      <c r="P7" s="373" t="s">
        <v>27</v>
      </c>
      <c r="Q7" s="373"/>
      <c r="R7" s="412" t="str">
        <f>'⓪入力票'!H24</f>
        <v>●▲■保育所</v>
      </c>
      <c r="S7" s="412"/>
      <c r="T7" s="412"/>
      <c r="U7" s="412"/>
    </row>
    <row r="8" spans="2:21" ht="14.25">
      <c r="C8" s="21"/>
      <c r="D8" s="21"/>
      <c r="E8" s="21"/>
      <c r="F8" s="21"/>
      <c r="G8" s="21"/>
      <c r="H8" s="21"/>
      <c r="I8" s="21"/>
      <c r="J8" s="21"/>
      <c r="K8" s="21"/>
      <c r="L8" s="21"/>
      <c r="M8" s="21"/>
      <c r="N8" s="21"/>
      <c r="O8" s="21"/>
      <c r="P8" s="21"/>
      <c r="Q8" s="21"/>
      <c r="R8" s="21"/>
      <c r="S8" s="21"/>
      <c r="T8" s="21"/>
      <c r="U8" s="21"/>
    </row>
    <row r="9" spans="2:21" ht="14.25">
      <c r="B9" s="406" t="s">
        <v>24</v>
      </c>
      <c r="C9" s="406"/>
      <c r="D9" s="406"/>
      <c r="E9" s="406"/>
      <c r="F9" s="406"/>
      <c r="G9" s="406"/>
      <c r="H9" s="406"/>
      <c r="I9" s="406"/>
      <c r="J9" s="406"/>
      <c r="K9" s="21"/>
      <c r="L9" s="21"/>
      <c r="M9" s="21"/>
      <c r="N9" s="21"/>
      <c r="O9" s="21"/>
      <c r="P9" s="21"/>
      <c r="Q9" s="21"/>
      <c r="R9" s="21"/>
      <c r="S9" s="407" t="s">
        <v>20</v>
      </c>
      <c r="T9" s="407"/>
      <c r="U9" s="407"/>
    </row>
    <row r="10" spans="2:21" ht="17.25" customHeight="1">
      <c r="B10" s="408" t="s">
        <v>26</v>
      </c>
      <c r="C10" s="408"/>
      <c r="D10" s="408"/>
      <c r="E10" s="408"/>
      <c r="F10" s="408"/>
      <c r="G10" s="408"/>
      <c r="H10" s="408"/>
      <c r="I10" s="408"/>
      <c r="J10" s="408"/>
      <c r="K10" s="408" t="s">
        <v>21</v>
      </c>
      <c r="L10" s="408"/>
      <c r="M10" s="389" t="s">
        <v>22</v>
      </c>
      <c r="N10" s="390"/>
      <c r="O10" s="390"/>
      <c r="P10" s="390"/>
      <c r="Q10" s="390"/>
      <c r="R10" s="390"/>
      <c r="S10" s="390"/>
      <c r="T10" s="390"/>
      <c r="U10" s="391"/>
    </row>
    <row r="11" spans="2:21" ht="22.5" customHeight="1">
      <c r="B11" s="400" t="str">
        <f>IF('⓪入力票'!H52=0,"","千葉県補助金")</f>
        <v>千葉県補助金</v>
      </c>
      <c r="C11" s="401"/>
      <c r="D11" s="401"/>
      <c r="E11" s="401"/>
      <c r="F11" s="401"/>
      <c r="G11" s="401"/>
      <c r="H11" s="401"/>
      <c r="I11" s="401"/>
      <c r="J11" s="402"/>
      <c r="K11" s="403">
        <f>IF('⓪入力票'!H52=0,"",'⓪入力票'!H52)</f>
        <v>178000</v>
      </c>
      <c r="L11" s="404"/>
      <c r="M11" s="420" t="str">
        <f>IF(B11="","","千葉県認可外保育施設事故防止推進事業費補助金")</f>
        <v>千葉県認可外保育施設事故防止推進事業費補助金</v>
      </c>
      <c r="N11" s="421"/>
      <c r="O11" s="421"/>
      <c r="P11" s="421"/>
      <c r="Q11" s="421"/>
      <c r="R11" s="421"/>
      <c r="S11" s="421"/>
      <c r="T11" s="422"/>
      <c r="U11" s="423"/>
    </row>
    <row r="12" spans="2:21" ht="22.5" customHeight="1">
      <c r="B12" s="392" t="str">
        <f>IF('⓪入力票'!B47="","",'⓪入力票'!B47)</f>
        <v>○○補助金</v>
      </c>
      <c r="C12" s="393"/>
      <c r="D12" s="393"/>
      <c r="E12" s="393"/>
      <c r="F12" s="393"/>
      <c r="G12" s="393"/>
      <c r="H12" s="393"/>
      <c r="I12" s="393"/>
      <c r="J12" s="394"/>
      <c r="K12" s="395">
        <f>IF('⓪入力票'!H47="","",'⓪入力票'!H47)</f>
        <v>10000</v>
      </c>
      <c r="L12" s="396"/>
      <c r="M12" s="383" t="str">
        <f>IF(B12="","",B12)</f>
        <v>○○補助金</v>
      </c>
      <c r="N12" s="384"/>
      <c r="O12" s="384"/>
      <c r="P12" s="384"/>
      <c r="Q12" s="384"/>
      <c r="R12" s="384"/>
      <c r="S12" s="384"/>
      <c r="T12" s="385"/>
      <c r="U12" s="386"/>
    </row>
    <row r="13" spans="2:21" ht="22.5" customHeight="1" thickBot="1">
      <c r="B13" s="374" t="str">
        <f>IF('⓪入力票'!B48="","",'⓪入力票'!B48)</f>
        <v>寄付金</v>
      </c>
      <c r="C13" s="375"/>
      <c r="D13" s="375"/>
      <c r="E13" s="375"/>
      <c r="F13" s="375"/>
      <c r="G13" s="375"/>
      <c r="H13" s="375"/>
      <c r="I13" s="375"/>
      <c r="J13" s="376"/>
      <c r="K13" s="377">
        <f>IF('⓪入力票'!H48="","",'⓪入力票'!H48)</f>
        <v>2000</v>
      </c>
      <c r="L13" s="378"/>
      <c r="M13" s="424" t="str">
        <f>IF(B13="","",B13)</f>
        <v>寄付金</v>
      </c>
      <c r="N13" s="425"/>
      <c r="O13" s="425"/>
      <c r="P13" s="425"/>
      <c r="Q13" s="425"/>
      <c r="R13" s="425"/>
      <c r="S13" s="425"/>
      <c r="T13" s="387"/>
      <c r="U13" s="388"/>
    </row>
    <row r="14" spans="2:21" ht="22.5" customHeight="1" thickTop="1">
      <c r="B14" s="413" t="s">
        <v>28</v>
      </c>
      <c r="C14" s="414"/>
      <c r="D14" s="414"/>
      <c r="E14" s="414"/>
      <c r="F14" s="414"/>
      <c r="G14" s="414"/>
      <c r="H14" s="414"/>
      <c r="I14" s="414"/>
      <c r="J14" s="415"/>
      <c r="K14" s="416">
        <f t="shared" ref="K14" si="0">SUM(K11:L13)</f>
        <v>190000</v>
      </c>
      <c r="L14" s="417"/>
      <c r="M14" s="39"/>
      <c r="N14" s="40"/>
      <c r="O14" s="40"/>
      <c r="P14" s="40"/>
      <c r="Q14" s="40"/>
      <c r="R14" s="40"/>
      <c r="S14" s="40"/>
      <c r="T14" s="43"/>
      <c r="U14" s="44"/>
    </row>
    <row r="15" spans="2:21" ht="14.25">
      <c r="C15" s="21"/>
      <c r="D15" s="21"/>
      <c r="E15" s="21"/>
      <c r="F15" s="21"/>
      <c r="G15" s="21"/>
      <c r="H15" s="21"/>
      <c r="I15" s="21"/>
      <c r="J15" s="21"/>
      <c r="K15" s="21"/>
      <c r="L15" s="21"/>
      <c r="M15" s="36"/>
      <c r="N15" s="36"/>
      <c r="O15" s="36"/>
      <c r="P15" s="36"/>
      <c r="Q15" s="36"/>
      <c r="R15" s="36"/>
      <c r="S15" s="21"/>
      <c r="T15" s="21"/>
      <c r="U15" s="21"/>
    </row>
    <row r="16" spans="2:21" ht="14.25">
      <c r="B16" s="406" t="s">
        <v>25</v>
      </c>
      <c r="C16" s="406"/>
      <c r="D16" s="406"/>
      <c r="E16" s="406"/>
      <c r="F16" s="406"/>
      <c r="G16" s="406"/>
      <c r="H16" s="406"/>
      <c r="I16" s="406"/>
      <c r="J16" s="406"/>
      <c r="K16" s="21"/>
      <c r="L16" s="21"/>
      <c r="M16" s="36"/>
      <c r="N16" s="36"/>
      <c r="O16" s="36"/>
      <c r="P16" s="36"/>
      <c r="Q16" s="36"/>
      <c r="R16" s="36"/>
      <c r="S16" s="407" t="s">
        <v>20</v>
      </c>
      <c r="T16" s="407"/>
      <c r="U16" s="407"/>
    </row>
    <row r="17" spans="2:38" ht="17.25" customHeight="1">
      <c r="B17" s="408" t="s">
        <v>26</v>
      </c>
      <c r="C17" s="408"/>
      <c r="D17" s="408"/>
      <c r="E17" s="408"/>
      <c r="F17" s="408"/>
      <c r="G17" s="408"/>
      <c r="H17" s="408"/>
      <c r="I17" s="408"/>
      <c r="J17" s="408"/>
      <c r="K17" s="408" t="s">
        <v>21</v>
      </c>
      <c r="L17" s="408"/>
      <c r="M17" s="389" t="s">
        <v>22</v>
      </c>
      <c r="N17" s="390"/>
      <c r="O17" s="390"/>
      <c r="P17" s="390"/>
      <c r="Q17" s="390"/>
      <c r="R17" s="390"/>
      <c r="S17" s="390"/>
      <c r="T17" s="390"/>
      <c r="U17" s="391"/>
    </row>
    <row r="18" spans="2:38" ht="22.5" customHeight="1">
      <c r="B18" s="392" t="str">
        <f>IF(K18="","","備品等購入費")</f>
        <v>備品等購入費</v>
      </c>
      <c r="C18" s="393"/>
      <c r="D18" s="393"/>
      <c r="E18" s="393"/>
      <c r="F18" s="393"/>
      <c r="G18" s="393"/>
      <c r="H18" s="393"/>
      <c r="I18" s="393"/>
      <c r="J18" s="394"/>
      <c r="K18" s="395">
        <f>SUMIFS('⓪入力票'!H35:L37,'⓪入力票'!T35:X37,"")</f>
        <v>200000</v>
      </c>
      <c r="L18" s="396"/>
      <c r="M18" s="397" t="str">
        <f>IF(B18="","","事故防止対策費")</f>
        <v>事故防止対策費</v>
      </c>
      <c r="N18" s="398"/>
      <c r="O18" s="398"/>
      <c r="P18" s="398"/>
      <c r="Q18" s="398"/>
      <c r="R18" s="398"/>
      <c r="S18" s="398"/>
      <c r="T18" s="385"/>
      <c r="U18" s="386"/>
    </row>
    <row r="19" spans="2:38" ht="22.5" customHeight="1" thickBot="1">
      <c r="B19" s="374" t="str">
        <f>IF(K18="","","備品等リース費")</f>
        <v>備品等リース費</v>
      </c>
      <c r="C19" s="375"/>
      <c r="D19" s="375"/>
      <c r="E19" s="375"/>
      <c r="F19" s="375"/>
      <c r="G19" s="375"/>
      <c r="H19" s="375"/>
      <c r="I19" s="375"/>
      <c r="J19" s="376"/>
      <c r="K19" s="377">
        <f>SUMIFS('⓪入力票'!H35:L37,'⓪入力票'!T35:X37,"&gt;-2021/3/31")</f>
        <v>50000</v>
      </c>
      <c r="L19" s="378"/>
      <c r="M19" s="379" t="str">
        <f>IF(K19&gt;=1,"事故防止対策費","")</f>
        <v>事故防止対策費</v>
      </c>
      <c r="N19" s="380"/>
      <c r="O19" s="380"/>
      <c r="P19" s="380"/>
      <c r="Q19" s="380"/>
      <c r="R19" s="380"/>
      <c r="S19" s="380"/>
      <c r="T19" s="381"/>
      <c r="U19" s="382"/>
    </row>
    <row r="20" spans="2:38" ht="22.5" customHeight="1" thickTop="1">
      <c r="B20" s="413" t="s">
        <v>28</v>
      </c>
      <c r="C20" s="414"/>
      <c r="D20" s="414"/>
      <c r="E20" s="414"/>
      <c r="F20" s="414"/>
      <c r="G20" s="414"/>
      <c r="H20" s="414"/>
      <c r="I20" s="414"/>
      <c r="J20" s="415"/>
      <c r="K20" s="416">
        <f>SUM(K18:L19)</f>
        <v>250000</v>
      </c>
      <c r="L20" s="417"/>
      <c r="M20" s="39"/>
      <c r="N20" s="40"/>
      <c r="O20" s="40"/>
      <c r="P20" s="40"/>
      <c r="Q20" s="40"/>
      <c r="R20" s="40"/>
      <c r="S20" s="40"/>
      <c r="T20" s="418"/>
      <c r="U20" s="419"/>
    </row>
    <row r="21" spans="2:38" ht="14.25">
      <c r="C21" s="21"/>
      <c r="D21" s="21"/>
      <c r="E21" s="21"/>
      <c r="F21" s="21"/>
      <c r="G21" s="21"/>
      <c r="H21" s="21"/>
      <c r="I21" s="21"/>
      <c r="J21" s="21"/>
      <c r="K21" s="21"/>
      <c r="L21" s="21"/>
      <c r="M21" s="21"/>
      <c r="N21" s="21"/>
      <c r="O21" s="21"/>
      <c r="P21" s="21"/>
      <c r="Q21" s="21"/>
      <c r="R21" s="21"/>
      <c r="S21" s="21"/>
      <c r="T21" s="21"/>
      <c r="U21" s="21"/>
    </row>
    <row r="22" spans="2:38" ht="14.25">
      <c r="C22" s="405" t="s">
        <v>23</v>
      </c>
      <c r="D22" s="405"/>
      <c r="E22" s="405"/>
      <c r="F22" s="405"/>
      <c r="G22" s="405"/>
      <c r="H22" s="405"/>
      <c r="I22" s="405"/>
      <c r="J22" s="405"/>
      <c r="K22" s="405"/>
      <c r="L22" s="405"/>
      <c r="M22" s="405"/>
      <c r="N22" s="405"/>
      <c r="O22" s="21"/>
      <c r="P22" s="21"/>
      <c r="Q22" s="21"/>
      <c r="R22" s="21"/>
      <c r="S22" s="21"/>
      <c r="T22" s="21"/>
      <c r="U22" s="21"/>
    </row>
    <row r="23" spans="2:38" ht="14.25">
      <c r="C23" s="21"/>
      <c r="D23" s="21"/>
      <c r="E23" s="21"/>
      <c r="F23" s="21"/>
      <c r="G23" s="21"/>
      <c r="H23" s="21"/>
      <c r="I23" s="21"/>
      <c r="J23" s="21"/>
      <c r="K23" s="21"/>
      <c r="L23" s="21"/>
      <c r="M23" s="21"/>
      <c r="N23" s="21"/>
      <c r="O23" s="21"/>
      <c r="P23" s="21"/>
      <c r="Q23" s="21"/>
      <c r="R23" s="21"/>
      <c r="S23" s="21"/>
      <c r="T23" s="21"/>
      <c r="U23" s="21"/>
    </row>
    <row r="24" spans="2:38" ht="14.25">
      <c r="C24" s="411" t="str">
        <f>DBCS('⓪入力票'!H16&amp;'⓪入力票'!I16&amp;'⓪入力票'!J16&amp;'⓪入力票'!K16&amp;'⓪入力票'!L16&amp;'⓪入力票'!M16&amp;'⓪入力票'!N16)</f>
        <v>令和５年３月３１日</v>
      </c>
      <c r="D24" s="411"/>
      <c r="E24" s="411"/>
      <c r="F24" s="411"/>
      <c r="G24" s="411"/>
      <c r="H24" s="411"/>
      <c r="I24" s="411"/>
      <c r="J24" s="411"/>
      <c r="K24" s="37"/>
      <c r="L24" s="37"/>
      <c r="M24" s="373" t="s">
        <v>82</v>
      </c>
      <c r="N24" s="373"/>
      <c r="O24" s="21"/>
      <c r="P24" s="21"/>
      <c r="Q24" s="21"/>
      <c r="R24" s="21"/>
      <c r="S24" s="21"/>
      <c r="T24" s="21"/>
      <c r="U24" s="21"/>
    </row>
    <row r="25" spans="2:38" ht="16.5" customHeight="1">
      <c r="C25" s="37"/>
      <c r="D25" s="37"/>
      <c r="E25" s="37"/>
      <c r="F25" s="37"/>
      <c r="G25" s="37"/>
      <c r="H25" s="37"/>
      <c r="I25" s="37"/>
      <c r="J25" s="37"/>
      <c r="K25" s="37"/>
      <c r="L25" s="37"/>
      <c r="M25" s="21"/>
      <c r="N25" s="17" t="s">
        <v>7</v>
      </c>
      <c r="O25" s="354" t="str">
        <f>'⓪入力票'!H19</f>
        <v>千葉市●●区▲▲▲</v>
      </c>
      <c r="P25" s="354"/>
      <c r="Q25" s="354"/>
      <c r="R25" s="354"/>
      <c r="S25" s="354"/>
      <c r="T25" s="354"/>
      <c r="U25" s="354"/>
      <c r="V25" s="354"/>
      <c r="W25" s="29"/>
      <c r="X25" s="29"/>
      <c r="Y25" s="29"/>
      <c r="Z25" s="29"/>
      <c r="AA25" s="29"/>
      <c r="AB25" s="29"/>
      <c r="AC25" s="29"/>
      <c r="AD25" s="38"/>
      <c r="AE25" s="38"/>
      <c r="AF25" s="38"/>
      <c r="AG25" s="38"/>
      <c r="AH25" s="38"/>
      <c r="AI25" s="38"/>
      <c r="AJ25" s="38"/>
      <c r="AK25" s="38"/>
      <c r="AL25" s="38"/>
    </row>
    <row r="26" spans="2:38" ht="16.5" customHeight="1">
      <c r="C26" s="21"/>
      <c r="D26" s="21"/>
      <c r="E26" s="21"/>
      <c r="F26" s="21"/>
      <c r="G26" s="21"/>
      <c r="H26" s="21"/>
      <c r="I26" s="21"/>
      <c r="J26" s="21"/>
      <c r="K26" s="21"/>
      <c r="L26" s="21"/>
      <c r="M26" s="21"/>
      <c r="N26" s="17"/>
      <c r="O26" s="17"/>
      <c r="P26" s="17"/>
      <c r="Q26" s="17"/>
      <c r="R26" s="17"/>
      <c r="S26" s="25"/>
      <c r="T26" s="25"/>
      <c r="U26" s="25"/>
      <c r="V26" s="25"/>
      <c r="W26" s="29"/>
      <c r="X26" s="29"/>
      <c r="Y26" s="29"/>
      <c r="Z26" s="29"/>
      <c r="AA26" s="29"/>
      <c r="AB26" s="29"/>
      <c r="AC26" s="29"/>
      <c r="AD26" s="29"/>
      <c r="AE26" s="29"/>
      <c r="AF26" s="38"/>
      <c r="AG26" s="38"/>
      <c r="AH26" s="38"/>
      <c r="AI26" s="38"/>
      <c r="AJ26" s="38"/>
      <c r="AK26" s="38"/>
      <c r="AL26" s="38"/>
    </row>
    <row r="27" spans="2:38" ht="16.5" customHeight="1">
      <c r="N27" s="17" t="s">
        <v>8</v>
      </c>
      <c r="O27" s="353" t="str">
        <f>'⓪入力票'!H20</f>
        <v>株式会社●●●</v>
      </c>
      <c r="P27" s="353"/>
      <c r="Q27" s="353"/>
      <c r="R27" s="353"/>
      <c r="S27" s="353"/>
      <c r="T27" s="353"/>
      <c r="U27" s="353"/>
      <c r="V27" s="353"/>
      <c r="W27" s="30"/>
      <c r="X27" s="30"/>
      <c r="Y27" s="30"/>
      <c r="Z27" s="30"/>
      <c r="AA27" s="30"/>
      <c r="AB27" s="30"/>
      <c r="AC27" s="30"/>
      <c r="AD27" s="38"/>
      <c r="AE27" s="38"/>
      <c r="AF27" s="38"/>
      <c r="AG27" s="38"/>
      <c r="AH27" s="38"/>
      <c r="AI27" s="38"/>
      <c r="AJ27" s="38"/>
      <c r="AK27" s="38"/>
      <c r="AL27" s="38"/>
    </row>
    <row r="28" spans="2:38" ht="16.5" customHeight="1">
      <c r="M28" s="37"/>
      <c r="N28" s="17"/>
      <c r="O28" s="353" t="str">
        <f>'⓪入力票'!H21</f>
        <v>代表取締役　千葉　太郎</v>
      </c>
      <c r="P28" s="353"/>
      <c r="Q28" s="353"/>
      <c r="R28" s="353"/>
      <c r="S28" s="26"/>
      <c r="T28" s="26"/>
      <c r="W28" s="30"/>
      <c r="X28" s="30"/>
      <c r="Y28" s="30"/>
      <c r="Z28" s="30"/>
      <c r="AA28" s="30"/>
      <c r="AB28" s="34"/>
      <c r="AC28" s="30"/>
      <c r="AD28" s="38"/>
      <c r="AE28" s="38"/>
      <c r="AF28" s="38"/>
      <c r="AG28" s="38"/>
      <c r="AH28" s="38"/>
      <c r="AI28" s="38"/>
      <c r="AJ28" s="38"/>
      <c r="AK28" s="38"/>
      <c r="AL28" s="38"/>
    </row>
    <row r="29" spans="2:38">
      <c r="W29" s="38"/>
      <c r="X29" s="38"/>
      <c r="Y29" s="38"/>
      <c r="Z29" s="38"/>
      <c r="AA29" s="38"/>
      <c r="AB29" s="38"/>
      <c r="AC29" s="38"/>
      <c r="AD29" s="38"/>
      <c r="AE29" s="38"/>
      <c r="AF29" s="38"/>
      <c r="AG29" s="38"/>
      <c r="AH29" s="38"/>
      <c r="AI29" s="38"/>
      <c r="AJ29" s="38"/>
      <c r="AK29" s="38"/>
      <c r="AL29" s="38"/>
    </row>
    <row r="30" spans="2:38">
      <c r="O30" s="409" t="s">
        <v>31</v>
      </c>
      <c r="P30" s="410"/>
      <c r="Q30" s="410"/>
      <c r="R30" s="410"/>
    </row>
    <row r="31" spans="2:38">
      <c r="O31" s="410"/>
      <c r="P31" s="410"/>
      <c r="Q31" s="410"/>
      <c r="R31" s="410"/>
    </row>
  </sheetData>
  <mergeCells count="45">
    <mergeCell ref="O30:R31"/>
    <mergeCell ref="C24:J24"/>
    <mergeCell ref="O28:R28"/>
    <mergeCell ref="O27:V27"/>
    <mergeCell ref="P7:Q7"/>
    <mergeCell ref="R7:U7"/>
    <mergeCell ref="B14:J14"/>
    <mergeCell ref="K14:L14"/>
    <mergeCell ref="B20:J20"/>
    <mergeCell ref="K20:L20"/>
    <mergeCell ref="T20:U20"/>
    <mergeCell ref="B13:J13"/>
    <mergeCell ref="K13:L13"/>
    <mergeCell ref="M11:S11"/>
    <mergeCell ref="T11:U11"/>
    <mergeCell ref="M13:S13"/>
    <mergeCell ref="B4:U5"/>
    <mergeCell ref="B11:J11"/>
    <mergeCell ref="B12:J12"/>
    <mergeCell ref="O25:V25"/>
    <mergeCell ref="K11:L11"/>
    <mergeCell ref="C22:N22"/>
    <mergeCell ref="B16:J16"/>
    <mergeCell ref="S16:U16"/>
    <mergeCell ref="B17:J17"/>
    <mergeCell ref="K17:L17"/>
    <mergeCell ref="M17:U17"/>
    <mergeCell ref="K12:L12"/>
    <mergeCell ref="B9:J9"/>
    <mergeCell ref="S9:U9"/>
    <mergeCell ref="B10:J10"/>
    <mergeCell ref="K10:L10"/>
    <mergeCell ref="M12:S12"/>
    <mergeCell ref="T12:U12"/>
    <mergeCell ref="T13:U13"/>
    <mergeCell ref="M10:U10"/>
    <mergeCell ref="B18:J18"/>
    <mergeCell ref="K18:L18"/>
    <mergeCell ref="M18:S18"/>
    <mergeCell ref="T18:U18"/>
    <mergeCell ref="M24:N24"/>
    <mergeCell ref="B19:J19"/>
    <mergeCell ref="K19:L19"/>
    <mergeCell ref="M19:S19"/>
    <mergeCell ref="T19:U19"/>
  </mergeCells>
  <phoneticPr fontId="1"/>
  <dataValidations count="1">
    <dataValidation allowBlank="1" showInputMessage="1" showErrorMessage="1" promptTitle="注意" prompt="水色セルは「⓪入力票」シートに入力すれば、自動で反映されます" sqref="A1:V32"/>
  </dataValidations>
  <printOptions horizontalCentered="1" vertic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85" zoomScaleNormal="85" workbookViewId="0">
      <selection activeCell="E3" sqref="E3"/>
    </sheetView>
  </sheetViews>
  <sheetFormatPr defaultColWidth="9.5" defaultRowHeight="12"/>
  <cols>
    <col min="1" max="1" width="9.5" style="46"/>
    <col min="2" max="2" width="9.5" style="46" customWidth="1"/>
    <col min="3" max="33" width="9.5" style="46"/>
    <col min="34" max="34" width="9.5" style="46" customWidth="1"/>
    <col min="35" max="16384" width="9.5" style="46"/>
  </cols>
  <sheetData>
    <row r="1" spans="1:26" ht="24">
      <c r="A1" s="46" t="s">
        <v>180</v>
      </c>
      <c r="B1" s="46" t="s">
        <v>131</v>
      </c>
      <c r="C1" s="46" t="s">
        <v>181</v>
      </c>
      <c r="D1" s="46" t="s">
        <v>145</v>
      </c>
      <c r="E1" s="46" t="s">
        <v>156</v>
      </c>
      <c r="F1" s="46" t="s">
        <v>83</v>
      </c>
      <c r="G1" s="46" t="s">
        <v>42</v>
      </c>
      <c r="H1" s="46" t="s">
        <v>43</v>
      </c>
      <c r="I1" s="46" t="s">
        <v>41</v>
      </c>
      <c r="J1" s="46" t="s">
        <v>35</v>
      </c>
      <c r="K1" s="46" t="s">
        <v>84</v>
      </c>
      <c r="L1" s="46" t="s">
        <v>3</v>
      </c>
      <c r="M1" s="46" t="s">
        <v>182</v>
      </c>
      <c r="N1" s="46" t="s">
        <v>183</v>
      </c>
      <c r="O1" s="46" t="s">
        <v>2</v>
      </c>
      <c r="P1" s="47" t="s">
        <v>184</v>
      </c>
      <c r="Q1" s="46" t="s">
        <v>44</v>
      </c>
      <c r="R1" s="46" t="s">
        <v>185</v>
      </c>
      <c r="S1" s="46" t="s">
        <v>45</v>
      </c>
      <c r="T1" s="172" t="s">
        <v>186</v>
      </c>
      <c r="U1" s="46" t="s">
        <v>46</v>
      </c>
      <c r="V1" s="46" t="s">
        <v>47</v>
      </c>
      <c r="W1" s="46" t="s">
        <v>187</v>
      </c>
      <c r="X1" s="46" t="s">
        <v>48</v>
      </c>
      <c r="Y1" s="46" t="s">
        <v>49</v>
      </c>
      <c r="Z1" s="46" t="s">
        <v>50</v>
      </c>
    </row>
    <row r="2" spans="1:26" s="177" customFormat="1" ht="36">
      <c r="A2" s="177" t="str">
        <f>DBCS("令和"&amp;'⓪入力票'!J28&amp;"年"&amp;'⓪入力票'!L28&amp;"月"&amp;'⓪入力票'!N28&amp;"日")</f>
        <v>令和●年▲月■日</v>
      </c>
      <c r="B2" s="177" t="str">
        <f>DBCS("千葉県子指令第"&amp;'⓪入力票'!L29&amp;"号"&amp;(IF('⓪入力票'!H29="","","の"))&amp;'⓪入力票'!P29)</f>
        <v>千葉県子指令第●▲■号の●</v>
      </c>
      <c r="C2" s="177">
        <f>'⓪入力票'!H30</f>
        <v>178000</v>
      </c>
      <c r="D2" s="177">
        <f>'⓪入力票'!H52</f>
        <v>178000</v>
      </c>
      <c r="E2" s="177" t="str">
        <f>DBCS("令和"&amp;'⓪入力票'!I16&amp;'⓪入力票'!J16&amp;'⓪入力票'!K16&amp;'⓪入力票'!L16&amp;'⓪入力票'!M16&amp;'⓪入力票'!N16&amp;'⓪入力票'!O16)</f>
        <v>令和５年３月３１日</v>
      </c>
      <c r="G2" s="177" t="str">
        <f>'⓪入力票'!H19</f>
        <v>千葉市●●区▲▲▲</v>
      </c>
      <c r="H2" s="177" t="str">
        <f>'⓪入力票'!H20</f>
        <v>株式会社●●●</v>
      </c>
      <c r="I2" s="177" t="str">
        <f>'⓪入力票'!H21</f>
        <v>代表取締役　千葉　太郎</v>
      </c>
      <c r="J2" s="177" t="str">
        <f>'⓪入力票'!H24</f>
        <v>●▲■保育所</v>
      </c>
      <c r="L2" s="177" t="str">
        <f>'⓪入力票'!H25</f>
        <v>千葉市●●区▲▲▲</v>
      </c>
      <c r="M2" s="177" t="str">
        <f>'⓪入力票'!E12</f>
        <v>043-●●●-▲▲▲</v>
      </c>
      <c r="N2" s="177" t="str">
        <f>'⓪入力票'!E13</f>
        <v>●●●@▲▲▲</v>
      </c>
      <c r="O2" s="177" t="str">
        <f>'⓪入力票'!E14</f>
        <v>千葉　太郎</v>
      </c>
      <c r="P2" s="177" t="str">
        <f>'⓪入力票'!H24</f>
        <v>●▲■保育所</v>
      </c>
      <c r="Q2" s="177">
        <f>③精算書!D10</f>
        <v>250000</v>
      </c>
      <c r="R2" s="177">
        <f>③精算書!E10</f>
        <v>12000</v>
      </c>
      <c r="S2" s="177">
        <f>③精算書!F10</f>
        <v>238000</v>
      </c>
      <c r="T2" s="177">
        <f>③精算書!G10</f>
        <v>250000</v>
      </c>
      <c r="U2" s="177">
        <f>③精算書!H10</f>
        <v>500000</v>
      </c>
      <c r="V2" s="177">
        <f>MIN(S2:U2)</f>
        <v>238000</v>
      </c>
      <c r="W2" s="177">
        <f>ROUNDDOWN(V2*3/4,-3)</f>
        <v>178000</v>
      </c>
      <c r="X2" s="177">
        <f>W2</f>
        <v>178000</v>
      </c>
      <c r="Y2" s="177">
        <f>MIN(W2:X2)</f>
        <v>178000</v>
      </c>
      <c r="Z2" s="177">
        <f>ROUNDDOWN(Y2*2/3,-3)</f>
        <v>118000</v>
      </c>
    </row>
    <row r="3" spans="1:26">
      <c r="S3" s="48"/>
    </row>
    <row r="6" spans="1:26">
      <c r="H6" s="49"/>
      <c r="P6" s="49"/>
    </row>
    <row r="7" spans="1:26">
      <c r="H7" s="49"/>
      <c r="P7" s="49"/>
    </row>
    <row r="11" spans="1:26" ht="24">
      <c r="A11" s="173" t="s">
        <v>98</v>
      </c>
      <c r="B11" s="173" t="s">
        <v>99</v>
      </c>
      <c r="C11" s="174" t="s">
        <v>100</v>
      </c>
      <c r="D11" s="174"/>
      <c r="E11" s="174" t="s">
        <v>101</v>
      </c>
      <c r="F11" s="176"/>
    </row>
    <row r="12" spans="1:26" ht="24">
      <c r="A12" s="174" t="str">
        <f>IF('⓪入力票'!H35=0,"",'⓪入力票'!B35)</f>
        <v>（１）午睡チェック</v>
      </c>
      <c r="B12" s="174">
        <f>IF('⓪入力票'!H35=0,"",'⓪入力票'!H35)</f>
        <v>120000</v>
      </c>
      <c r="C12" s="174">
        <f>IF('⓪入力票'!N35=0,"",'⓪入力票'!N35)</f>
        <v>4</v>
      </c>
      <c r="D12" s="174"/>
      <c r="E12" s="174" t="str">
        <f>IF('⓪入力票'!T35=0,"",'⓪入力票'!T35)</f>
        <v/>
      </c>
      <c r="F12" s="176"/>
    </row>
    <row r="13" spans="1:26" ht="24">
      <c r="A13" s="174" t="str">
        <f>IF('⓪入力票'!H36=0,"",'⓪入力票'!B36)</f>
        <v>（２）無呼吸アラーム</v>
      </c>
      <c r="B13" s="174">
        <f>IF('⓪入力票'!H36=0,"",'⓪入力票'!H36)</f>
        <v>80000</v>
      </c>
      <c r="C13" s="174">
        <f>IF('⓪入力票'!N36=0,"",'⓪入力票'!N36)</f>
        <v>4</v>
      </c>
      <c r="D13" s="174"/>
      <c r="E13" s="174" t="str">
        <f>IF('⓪入力票'!T36=0,"",'⓪入力票'!T36)</f>
        <v/>
      </c>
      <c r="F13" s="176"/>
    </row>
    <row r="14" spans="1:26" ht="48">
      <c r="A14" s="174" t="str">
        <f>IF('⓪入力票'!H37=0,"",'⓪入力票'!B37)</f>
        <v>（３）その他の類似品
（　　●●●●●●　　）</v>
      </c>
      <c r="B14" s="174">
        <f>IF('⓪入力票'!H37=0,"",'⓪入力票'!H37)</f>
        <v>50000</v>
      </c>
      <c r="C14" s="174">
        <f>IF('⓪入力票'!N37=0,"",'⓪入力票'!N37)</f>
        <v>1</v>
      </c>
      <c r="D14" s="174"/>
      <c r="E14" s="174" t="str">
        <f>IF('⓪入力票'!T37=0,"",'⓪入力票'!T37)</f>
        <v>2022/4/1～2023/3/31</v>
      </c>
      <c r="F14" s="176"/>
    </row>
    <row r="15" spans="1:26">
      <c r="U15" s="48"/>
    </row>
  </sheetData>
  <phoneticPr fontId="1"/>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⓪入力票</vt:lpstr>
      <vt:lpstr>①提出書類チェックシート</vt:lpstr>
      <vt:lpstr>②実績報告書</vt:lpstr>
      <vt:lpstr>③精算書</vt:lpstr>
      <vt:lpstr>④決算（見込）書抄本</vt:lpstr>
      <vt:lpstr>（入力不可）集計用</vt:lpstr>
      <vt:lpstr>'（入力不可）集計用'!Print_Area</vt:lpstr>
      <vt:lpstr>①提出書類チェックシート!Print_Area</vt:lpstr>
      <vt:lpstr>②実績報告書!Print_Area</vt:lpstr>
      <vt:lpstr>③精算書!Print_Area</vt:lpstr>
      <vt:lpstr>'④決算（見込）書抄本'!Print_Area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2022-09-29T11:32:47Z</cp:lastPrinted>
  <dcterms:created xsi:type="dcterms:W3CDTF">2013-08-15T07:19:23Z</dcterms:created>
  <dcterms:modified xsi:type="dcterms:W3CDTF">2022-09-30T09:47:58Z</dcterms:modified>
</cp:coreProperties>
</file>