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4_法人指導班\04_各種事業等\08_認可外安全対策事業補助金（R3新規要求）\R04\01 ホームページ掲載用（各種様式）\Excel版\"/>
    </mc:Choice>
  </mc:AlternateContent>
  <bookViews>
    <workbookView xWindow="-105" yWindow="-105" windowWidth="18225" windowHeight="11625" tabRatio="923"/>
  </bookViews>
  <sheets>
    <sheet name="⓪入力票" sheetId="43" r:id="rId1"/>
    <sheet name="①提出書類チェックシート" sheetId="61" r:id="rId2"/>
    <sheet name="②交付申請書" sheetId="44" r:id="rId3"/>
    <sheet name="③所要額調書" sheetId="58" r:id="rId4"/>
    <sheet name="④予算（見込）書抄本" sheetId="46" r:id="rId5"/>
    <sheet name="⑤誓約書" sheetId="45" r:id="rId6"/>
    <sheet name="⑥役員等名簿" sheetId="48" r:id="rId7"/>
    <sheet name="⑥役員等名簿（記載例）" sheetId="64" r:id="rId8"/>
    <sheet name="（入力不可）集計用" sheetId="51" r:id="rId9"/>
  </sheets>
  <definedNames>
    <definedName name="_xlnm.Print_Area" localSheetId="8">'（入力不可）集計用'!$A$1:$X$9</definedName>
    <definedName name="_xlnm.Print_Area" localSheetId="1">①提出書類チェックシート!$A$1:$AB$21</definedName>
    <definedName name="_xlnm.Print_Area" localSheetId="2">②交付申請書!$A$1:$AD$46</definedName>
    <definedName name="_xlnm.Print_Area" localSheetId="3">③所要額調書!$A$1:$J$22</definedName>
    <definedName name="_xlnm.Print_Area" localSheetId="4">'④予算（見込）書抄本'!$A$1:$V$32</definedName>
    <definedName name="_xlnm.Print_Area" localSheetId="5">⑤誓約書!$A$1:$AD$22</definedName>
    <definedName name="_xlnm.Print_Area" localSheetId="6">⑥役員等名簿!$A$1:$M$34</definedName>
    <definedName name="_xlnm.Print_Area" localSheetId="7">'⑥役員等名簿（記載例）'!$B$1:$M$34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5" i="43" l="1"/>
  <c r="K19" i="46" l="1"/>
  <c r="K18" i="46"/>
  <c r="B19" i="46" s="1"/>
  <c r="M19" i="46" s="1"/>
  <c r="C24" i="46"/>
  <c r="O25" i="46"/>
  <c r="B18" i="46" l="1"/>
  <c r="M18" i="46" s="1"/>
  <c r="K20" i="46"/>
  <c r="M13" i="46"/>
  <c r="M12" i="46"/>
  <c r="B13" i="46" l="1"/>
  <c r="D8" i="51" l="1"/>
  <c r="D9" i="51"/>
  <c r="D7" i="51"/>
  <c r="C8" i="51"/>
  <c r="C9" i="51"/>
  <c r="C7" i="51"/>
  <c r="B8" i="51"/>
  <c r="B9" i="51"/>
  <c r="B7" i="51"/>
  <c r="A8" i="51"/>
  <c r="A9" i="51"/>
  <c r="A7" i="51"/>
  <c r="K13" i="46" l="1"/>
  <c r="B12" i="46"/>
  <c r="K12" i="46"/>
  <c r="H46" i="43"/>
  <c r="E10" i="58" s="1"/>
  <c r="H40" i="43" l="1"/>
  <c r="C11" i="58" s="1"/>
  <c r="H35" i="43" l="1"/>
  <c r="D10" i="58" s="1"/>
  <c r="F10" i="58" s="1"/>
  <c r="G10" i="58" l="1"/>
  <c r="H10" i="58" s="1"/>
  <c r="I10" i="58" s="1"/>
  <c r="J10" i="58" s="1"/>
  <c r="H49" i="43" s="1"/>
  <c r="B11" i="46" s="1"/>
  <c r="E3" i="61"/>
  <c r="Q6" i="61" l="1"/>
  <c r="Q5" i="61"/>
  <c r="E5" i="61"/>
  <c r="E4" i="61"/>
  <c r="J29" i="48" l="1"/>
  <c r="B10" i="58" l="1"/>
  <c r="Q2" i="51" l="1"/>
  <c r="A2" i="51"/>
  <c r="K2" i="51"/>
  <c r="J2" i="51"/>
  <c r="I2" i="51"/>
  <c r="H2" i="51"/>
  <c r="F2" i="51"/>
  <c r="M2" i="51" s="1"/>
  <c r="E2" i="51"/>
  <c r="D2" i="51"/>
  <c r="C2" i="51"/>
  <c r="W7" i="45" l="1"/>
  <c r="O2" i="51" l="1"/>
  <c r="N2" i="51"/>
  <c r="E27" i="48"/>
  <c r="W4" i="44"/>
  <c r="J30" i="48"/>
  <c r="J28" i="48"/>
  <c r="K11" i="46" l="1"/>
  <c r="J30" i="44"/>
  <c r="L2" i="51"/>
  <c r="M11" i="46"/>
  <c r="R7" i="46"/>
  <c r="O28" i="46"/>
  <c r="O27" i="46"/>
  <c r="P2" i="51" l="1"/>
  <c r="S2" i="51" s="1"/>
  <c r="T2" i="51" s="1"/>
  <c r="U2" i="51" l="1"/>
  <c r="V2" i="51" s="1"/>
  <c r="W2" i="51" s="1"/>
  <c r="R15" i="45"/>
  <c r="R14" i="45"/>
  <c r="R12" i="45"/>
  <c r="I28" i="44" l="1"/>
  <c r="I26" i="44"/>
  <c r="R13" i="44"/>
  <c r="R12" i="44"/>
  <c r="R10" i="44"/>
  <c r="K14" i="46" l="1"/>
</calcChain>
</file>

<file path=xl/comments1.xml><?xml version="1.0" encoding="utf-8"?>
<comments xmlns="http://schemas.openxmlformats.org/spreadsheetml/2006/main">
  <authors>
    <author>千葉県</author>
  </authors>
  <commentList>
    <comment ref="C2" authorId="0" shapeId="0">
      <text>
        <r>
          <rPr>
            <sz val="9"/>
            <color indexed="81"/>
            <rFont val="MS P ゴシック"/>
            <family val="3"/>
            <charset val="128"/>
          </rPr>
          <t>・半角カタカナで入力
・途中にスペースは入力しない</t>
        </r>
      </text>
    </comment>
    <comment ref="D2" authorId="0" shapeId="0">
      <text>
        <r>
          <rPr>
            <sz val="9"/>
            <color indexed="81"/>
            <rFont val="MS P ゴシック"/>
            <family val="3"/>
            <charset val="128"/>
          </rPr>
          <t>・全角文字で入力
・途中にスペースは入力しない
・（株）などに略さない</t>
        </r>
      </text>
    </comment>
    <comment ref="E2" authorId="0" shapeId="0">
      <text>
        <r>
          <rPr>
            <sz val="9"/>
            <color indexed="81"/>
            <rFont val="MS P ゴシック"/>
            <family val="3"/>
            <charset val="128"/>
          </rPr>
          <t>・半角カタカナで入力
・性と名の間は半角スペースを１つ入力</t>
        </r>
      </text>
    </comment>
    <comment ref="F2" authorId="0" shapeId="0">
      <text>
        <r>
          <rPr>
            <sz val="9"/>
            <color indexed="81"/>
            <rFont val="MS P ゴシック"/>
            <family val="3"/>
            <charset val="128"/>
          </rPr>
          <t>・全角文字で入力
・性と名の間は全角スペースを１つ入力</t>
        </r>
      </text>
    </comment>
    <comment ref="L2" authorId="0" shapeId="0">
      <text>
        <r>
          <rPr>
            <sz val="9"/>
            <color indexed="81"/>
            <rFont val="MS P ゴシック"/>
            <family val="3"/>
            <charset val="128"/>
          </rPr>
          <t>・全角文字で入力
・都道府県から入力
・１番１号　⇒　１－１（ハイフンでつなぐ）
　２丁目３番４号　⇒　２－３－４
　５番３　⇒　５－３</t>
        </r>
      </text>
    </comment>
  </commentList>
</comments>
</file>

<file path=xl/sharedStrings.xml><?xml version="1.0" encoding="utf-8"?>
<sst xmlns="http://schemas.openxmlformats.org/spreadsheetml/2006/main" count="339" uniqueCount="248">
  <si>
    <t>円</t>
    <rPh sb="0" eb="1">
      <t>エン</t>
    </rPh>
    <phoneticPr fontId="1"/>
  </si>
  <si>
    <t>合計</t>
    <rPh sb="0" eb="2">
      <t>ゴウケイケイ</t>
    </rPh>
    <phoneticPr fontId="1"/>
  </si>
  <si>
    <t>担当者</t>
    <rPh sb="0" eb="3">
      <t>タントウシャ</t>
    </rPh>
    <phoneticPr fontId="1"/>
  </si>
  <si>
    <t>施設住所</t>
    <rPh sb="0" eb="2">
      <t>シセツ</t>
    </rPh>
    <rPh sb="2" eb="4">
      <t>ジュウショ</t>
    </rPh>
    <phoneticPr fontId="1"/>
  </si>
  <si>
    <t>市町村名から記入してください。（県名は不要）</t>
    <rPh sb="0" eb="3">
      <t>シチョウソン</t>
    </rPh>
    <rPh sb="3" eb="4">
      <t>メイ</t>
    </rPh>
    <rPh sb="6" eb="8">
      <t>キニュウ</t>
    </rPh>
    <rPh sb="16" eb="18">
      <t>ケンメイ</t>
    </rPh>
    <rPh sb="19" eb="21">
      <t>フヨウ</t>
    </rPh>
    <phoneticPr fontId="1"/>
  </si>
  <si>
    <t>電話</t>
    <rPh sb="0" eb="2">
      <t>デンワ</t>
    </rPh>
    <phoneticPr fontId="1"/>
  </si>
  <si>
    <t>メール</t>
    <phoneticPr fontId="1"/>
  </si>
  <si>
    <t>住　所</t>
    <rPh sb="0" eb="1">
      <t>ジュウ</t>
    </rPh>
    <rPh sb="2" eb="3">
      <t>ショ</t>
    </rPh>
    <phoneticPr fontId="1"/>
  </si>
  <si>
    <t>氏　名</t>
    <rPh sb="0" eb="1">
      <t>シ</t>
    </rPh>
    <rPh sb="2" eb="3">
      <t>ナ</t>
    </rPh>
    <phoneticPr fontId="1"/>
  </si>
  <si>
    <t>記</t>
    <rPh sb="0" eb="1">
      <t>キ</t>
    </rPh>
    <phoneticPr fontId="1"/>
  </si>
  <si>
    <t>金</t>
    <rPh sb="0" eb="1">
      <t>キン</t>
    </rPh>
    <phoneticPr fontId="1"/>
  </si>
  <si>
    <t>２</t>
    <phoneticPr fontId="1"/>
  </si>
  <si>
    <t>別紙様式２（第６条）</t>
    <rPh sb="0" eb="2">
      <t>ベッシ</t>
    </rPh>
    <rPh sb="2" eb="4">
      <t>ヨウシキ</t>
    </rPh>
    <rPh sb="6" eb="7">
      <t>ダイ</t>
    </rPh>
    <rPh sb="8" eb="9">
      <t>ジョウ</t>
    </rPh>
    <phoneticPr fontId="1"/>
  </si>
  <si>
    <t>申請年月日</t>
    <rPh sb="0" eb="2">
      <t>シンセイ</t>
    </rPh>
    <rPh sb="2" eb="5">
      <t>ネンガッピ</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</si>
  <si>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</si>
  <si>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</si>
  <si>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</si>
  <si>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</si>
  <si>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t>
    <phoneticPr fontId="1"/>
  </si>
  <si>
    <t>対象施設名</t>
    <rPh sb="0" eb="2">
      <t>タイショウ</t>
    </rPh>
    <rPh sb="2" eb="4">
      <t>シセツ</t>
    </rPh>
    <rPh sb="4" eb="5">
      <t>メイ</t>
    </rPh>
    <phoneticPr fontId="1"/>
  </si>
  <si>
    <t>誓約書</t>
    <rPh sb="0" eb="3">
      <t>セイヤクショ</t>
    </rPh>
    <phoneticPr fontId="1"/>
  </si>
  <si>
    <t>役員等名簿</t>
    <rPh sb="0" eb="2">
      <t>ヤクイン</t>
    </rPh>
    <rPh sb="2" eb="3">
      <t>トウ</t>
    </rPh>
    <rPh sb="3" eb="5">
      <t>メイボ</t>
    </rPh>
    <phoneticPr fontId="1"/>
  </si>
  <si>
    <t>その他参考となる資料</t>
    <rPh sb="2" eb="3">
      <t>ホカ</t>
    </rPh>
    <rPh sb="3" eb="5">
      <t>サンコウ</t>
    </rPh>
    <rPh sb="8" eb="10">
      <t>シリョウ</t>
    </rPh>
    <phoneticPr fontId="1"/>
  </si>
  <si>
    <t>４</t>
    <phoneticPr fontId="1"/>
  </si>
  <si>
    <t>３</t>
    <phoneticPr fontId="1"/>
  </si>
  <si>
    <t>１</t>
    <phoneticPr fontId="1"/>
  </si>
  <si>
    <t>（単位：円）</t>
    <rPh sb="1" eb="3">
      <t>タンイ</t>
    </rPh>
    <rPh sb="4" eb="5">
      <t>エン</t>
    </rPh>
    <phoneticPr fontId="1"/>
  </si>
  <si>
    <t>予算額</t>
    <rPh sb="0" eb="2">
      <t>ヨサン</t>
    </rPh>
    <rPh sb="2" eb="3">
      <t>ガク</t>
    </rPh>
    <phoneticPr fontId="1"/>
  </si>
  <si>
    <t>説明</t>
    <rPh sb="0" eb="2">
      <t>セツメイ</t>
    </rPh>
    <phoneticPr fontId="1"/>
  </si>
  <si>
    <t>上記のとおり相違ないことを証明します。</t>
    <rPh sb="0" eb="2">
      <t>ジョウキ</t>
    </rPh>
    <rPh sb="6" eb="8">
      <t>ソウイ</t>
    </rPh>
    <rPh sb="13" eb="15">
      <t>ショウメイ</t>
    </rPh>
    <phoneticPr fontId="1"/>
  </si>
  <si>
    <t>（収入）</t>
    <rPh sb="1" eb="3">
      <t>シュウニュウ</t>
    </rPh>
    <phoneticPr fontId="1"/>
  </si>
  <si>
    <t>（支出）</t>
    <rPh sb="1" eb="3">
      <t>シシュツ</t>
    </rPh>
    <phoneticPr fontId="1"/>
  </si>
  <si>
    <t>科目</t>
    <rPh sb="0" eb="2">
      <t>カモク</t>
    </rPh>
    <phoneticPr fontId="1"/>
  </si>
  <si>
    <t>対象施設：</t>
    <rPh sb="0" eb="2">
      <t>タイショウ</t>
    </rPh>
    <rPh sb="2" eb="4">
      <t>シセツ</t>
    </rPh>
    <phoneticPr fontId="1"/>
  </si>
  <si>
    <t>計</t>
    <rPh sb="0" eb="1">
      <t>ケイ</t>
    </rPh>
    <phoneticPr fontId="1"/>
  </si>
  <si>
    <t>役　　員　　等　　名　　簿</t>
    <rPh sb="0" eb="1">
      <t>ヤク</t>
    </rPh>
    <rPh sb="3" eb="4">
      <t>イン</t>
    </rPh>
    <rPh sb="6" eb="7">
      <t>トウ</t>
    </rPh>
    <rPh sb="9" eb="10">
      <t>メイ</t>
    </rPh>
    <rPh sb="12" eb="13">
      <t>ボ</t>
    </rPh>
    <phoneticPr fontId="8"/>
  </si>
  <si>
    <t>番号</t>
    <rPh sb="0" eb="2">
      <t>バンゴウ</t>
    </rPh>
    <phoneticPr fontId="8"/>
  </si>
  <si>
    <t>商号又は名称（半ｶﾅ）</t>
    <rPh sb="0" eb="2">
      <t>ショウゴウ</t>
    </rPh>
    <rPh sb="2" eb="3">
      <t>マタ</t>
    </rPh>
    <rPh sb="4" eb="6">
      <t>メイショウ</t>
    </rPh>
    <rPh sb="7" eb="8">
      <t>ハン</t>
    </rPh>
    <phoneticPr fontId="8"/>
  </si>
  <si>
    <t>商号又は名称（漢字）</t>
    <rPh sb="0" eb="2">
      <t>ショウゴウ</t>
    </rPh>
    <rPh sb="2" eb="3">
      <t>マタ</t>
    </rPh>
    <rPh sb="4" eb="6">
      <t>メイショウ</t>
    </rPh>
    <rPh sb="7" eb="9">
      <t>カンジ</t>
    </rPh>
    <phoneticPr fontId="8"/>
  </si>
  <si>
    <t>氏名（半ｶﾅ）</t>
    <rPh sb="0" eb="2">
      <t>シメイ</t>
    </rPh>
    <rPh sb="3" eb="4">
      <t>ハン</t>
    </rPh>
    <phoneticPr fontId="8"/>
  </si>
  <si>
    <t>氏名（漢字）</t>
    <rPh sb="0" eb="2">
      <t>シメイ</t>
    </rPh>
    <rPh sb="3" eb="5">
      <t>カンジ</t>
    </rPh>
    <phoneticPr fontId="8"/>
  </si>
  <si>
    <t>生年月日</t>
    <rPh sb="0" eb="2">
      <t>セイネン</t>
    </rPh>
    <rPh sb="2" eb="4">
      <t>ガッピ</t>
    </rPh>
    <phoneticPr fontId="8"/>
  </si>
  <si>
    <t>性別
(M･F)</t>
    <rPh sb="0" eb="2">
      <t>セイベツ</t>
    </rPh>
    <phoneticPr fontId="8"/>
  </si>
  <si>
    <t>住　　　　　所</t>
    <rPh sb="0" eb="1">
      <t>ジュウ</t>
    </rPh>
    <rPh sb="6" eb="7">
      <t>ショ</t>
    </rPh>
    <phoneticPr fontId="8"/>
  </si>
  <si>
    <t>職　名</t>
    <rPh sb="0" eb="1">
      <t>ショク</t>
    </rPh>
    <rPh sb="2" eb="3">
      <t>メイ</t>
    </rPh>
    <phoneticPr fontId="8"/>
  </si>
  <si>
    <t>元号
MTSH</t>
    <rPh sb="0" eb="2">
      <t>ゲンゴウ</t>
    </rPh>
    <phoneticPr fontId="8"/>
  </si>
  <si>
    <t>年</t>
    <rPh sb="0" eb="1">
      <t>ネン</t>
    </rPh>
    <phoneticPr fontId="8"/>
  </si>
  <si>
    <t>月</t>
    <rPh sb="0" eb="1">
      <t>ツキ</t>
    </rPh>
    <phoneticPr fontId="8"/>
  </si>
  <si>
    <t>日</t>
    <rPh sb="0" eb="1">
      <t>ヒ</t>
    </rPh>
    <phoneticPr fontId="8"/>
  </si>
  <si>
    <t>現在における（　私　・　当法人（団体）　）の役員等名簿に相違ありません。</t>
    <rPh sb="16" eb="18">
      <t>ダンタイ</t>
    </rPh>
    <phoneticPr fontId="8"/>
  </si>
  <si>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8"/>
  </si>
  <si>
    <t>住所</t>
    <rPh sb="0" eb="2">
      <t>ジュウショ</t>
    </rPh>
    <phoneticPr fontId="8"/>
  </si>
  <si>
    <t>氏名</t>
    <rPh sb="0" eb="2">
      <t>シメイ</t>
    </rPh>
    <phoneticPr fontId="8"/>
  </si>
  <si>
    <t>㊞</t>
    <phoneticPr fontId="8"/>
  </si>
  <si>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8"/>
  </si>
  <si>
    <t>　　・個人である場合は本人を記載すること。</t>
    <rPh sb="3" eb="5">
      <t>コジン</t>
    </rPh>
    <rPh sb="8" eb="10">
      <t>バアイ</t>
    </rPh>
    <rPh sb="11" eb="13">
      <t>ホンニン</t>
    </rPh>
    <rPh sb="14" eb="16">
      <t>キサイ</t>
    </rPh>
    <phoneticPr fontId="8"/>
  </si>
  <si>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8"/>
  </si>
  <si>
    <t>…②</t>
    <phoneticPr fontId="1"/>
  </si>
  <si>
    <t>法人にあっては、主たる事務所の所在地、
法人名称及び代表者の職名・氏名</t>
    <phoneticPr fontId="1"/>
  </si>
  <si>
    <t>法人にあっては、主たる事務所の所在地、
法人名称及び代表者の職名・氏名</t>
    <phoneticPr fontId="1"/>
  </si>
  <si>
    <t>連絡先</t>
    <rPh sb="0" eb="3">
      <t>レンラクサキ</t>
    </rPh>
    <phoneticPr fontId="1"/>
  </si>
  <si>
    <t>法人（団体、個人）住所</t>
    <rPh sb="0" eb="2">
      <t>ホウジン</t>
    </rPh>
    <rPh sb="3" eb="5">
      <t>ダンタイ</t>
    </rPh>
    <rPh sb="6" eb="8">
      <t>コジン</t>
    </rPh>
    <rPh sb="9" eb="11">
      <t>ジュウショ</t>
    </rPh>
    <phoneticPr fontId="1"/>
  </si>
  <si>
    <t>法人（団体）名称</t>
    <rPh sb="0" eb="2">
      <t>ホウジン</t>
    </rPh>
    <rPh sb="3" eb="5">
      <t>ダンタイ</t>
    </rPh>
    <rPh sb="6" eb="8">
      <t>メイショウ</t>
    </rPh>
    <phoneticPr fontId="1"/>
  </si>
  <si>
    <t>施設名称</t>
    <rPh sb="0" eb="2">
      <t>シセツ</t>
    </rPh>
    <rPh sb="2" eb="4">
      <t>メイショウ</t>
    </rPh>
    <phoneticPr fontId="1"/>
  </si>
  <si>
    <t>担当者名</t>
    <rPh sb="0" eb="3">
      <t>タントウシャ</t>
    </rPh>
    <rPh sb="3" eb="4">
      <t>メイ</t>
    </rPh>
    <phoneticPr fontId="1"/>
  </si>
  <si>
    <t>No.</t>
    <phoneticPr fontId="1"/>
  </si>
  <si>
    <t>チェック欄
（○を記入）</t>
    <rPh sb="4" eb="5">
      <t>ラン</t>
    </rPh>
    <rPh sb="9" eb="11">
      <t>キニュウ</t>
    </rPh>
    <phoneticPr fontId="1"/>
  </si>
  <si>
    <t>書類名</t>
    <rPh sb="0" eb="2">
      <t>ショルイ</t>
    </rPh>
    <rPh sb="2" eb="3">
      <t>メイ</t>
    </rPh>
    <phoneticPr fontId="1"/>
  </si>
  <si>
    <t>（関係書類）</t>
    <rPh sb="1" eb="3">
      <t>カンケイ</t>
    </rPh>
    <rPh sb="3" eb="5">
      <t>ショルイ</t>
    </rPh>
    <phoneticPr fontId="1"/>
  </si>
  <si>
    <t>交付申請日</t>
    <rPh sb="0" eb="2">
      <t>コウフ</t>
    </rPh>
    <rPh sb="2" eb="4">
      <t>シンセイ</t>
    </rPh>
    <rPh sb="4" eb="5">
      <t>ビ</t>
    </rPh>
    <phoneticPr fontId="1"/>
  </si>
  <si>
    <t>代表者</t>
    <rPh sb="0" eb="3">
      <t>ダイヒョウシャ</t>
    </rPh>
    <phoneticPr fontId="1"/>
  </si>
  <si>
    <t>申請者住所</t>
    <rPh sb="0" eb="3">
      <t>シンセイシャ</t>
    </rPh>
    <rPh sb="3" eb="5">
      <t>ジュウショ</t>
    </rPh>
    <phoneticPr fontId="1"/>
  </si>
  <si>
    <t>申請者名称</t>
    <rPh sb="0" eb="3">
      <t>シンセイシャ</t>
    </rPh>
    <rPh sb="3" eb="5">
      <t>メイショウ</t>
    </rPh>
    <phoneticPr fontId="1"/>
  </si>
  <si>
    <t>TEL</t>
    <phoneticPr fontId="1"/>
  </si>
  <si>
    <t>メール</t>
    <phoneticPr fontId="1"/>
  </si>
  <si>
    <t>交付申請額</t>
    <rPh sb="0" eb="2">
      <t>コウフ</t>
    </rPh>
    <rPh sb="2" eb="4">
      <t>シンセイ</t>
    </rPh>
    <rPh sb="4" eb="5">
      <t>ガク</t>
    </rPh>
    <phoneticPr fontId="1"/>
  </si>
  <si>
    <t>総事業費</t>
  </si>
  <si>
    <t>寄付金その他の収入予定額</t>
  </si>
  <si>
    <t>差引額</t>
  </si>
  <si>
    <t>対象経費の
支出予定額</t>
  </si>
  <si>
    <t>国庫補助
基準額</t>
  </si>
  <si>
    <t>選定額</t>
  </si>
  <si>
    <t>自治体補助額</t>
  </si>
  <si>
    <t>国庫補助基本額</t>
  </si>
  <si>
    <t>国庫補助所要額</t>
  </si>
  <si>
    <t>対象施設名</t>
    <phoneticPr fontId="1"/>
  </si>
  <si>
    <t>※交付申請書の「３ 交付申請額」と一致すること</t>
    <rPh sb="1" eb="3">
      <t>コウフ</t>
    </rPh>
    <rPh sb="3" eb="6">
      <t>シンセイショ</t>
    </rPh>
    <rPh sb="10" eb="12">
      <t>コウフ</t>
    </rPh>
    <rPh sb="12" eb="14">
      <t>シンセイ</t>
    </rPh>
    <rPh sb="14" eb="15">
      <t>ガク</t>
    </rPh>
    <rPh sb="17" eb="19">
      <t>イッチ</t>
    </rPh>
    <phoneticPr fontId="1"/>
  </si>
  <si>
    <t>【交付申請の手順】</t>
    <rPh sb="1" eb="3">
      <t>コウフ</t>
    </rPh>
    <rPh sb="3" eb="5">
      <t>シンセイ</t>
    </rPh>
    <rPh sb="6" eb="8">
      <t>テジュン</t>
    </rPh>
    <phoneticPr fontId="1"/>
  </si>
  <si>
    <t>［例］ 理事長　●●　●●、代表取締役　■■　■■</t>
    <rPh sb="4" eb="7">
      <t>リジチョウ</t>
    </rPh>
    <rPh sb="14" eb="16">
      <t>ダイヒョウ</t>
    </rPh>
    <rPh sb="16" eb="19">
      <t>トリシマリヤク</t>
    </rPh>
    <phoneticPr fontId="1"/>
  </si>
  <si>
    <t>対象施設</t>
    <rPh sb="0" eb="2">
      <t>タイショウ</t>
    </rPh>
    <rPh sb="2" eb="4">
      <t>シセツ</t>
    </rPh>
    <phoneticPr fontId="1"/>
  </si>
  <si>
    <t>代表者の職名・氏名</t>
    <rPh sb="0" eb="3">
      <t>ダイヒョウシャ</t>
    </rPh>
    <rPh sb="4" eb="5">
      <t>ショク</t>
    </rPh>
    <rPh sb="5" eb="6">
      <t>ナ</t>
    </rPh>
    <rPh sb="7" eb="9">
      <t>シメイ</t>
    </rPh>
    <phoneticPr fontId="1"/>
  </si>
  <si>
    <t>（１）</t>
    <phoneticPr fontId="1"/>
  </si>
  <si>
    <t>（２）</t>
    <phoneticPr fontId="1"/>
  </si>
  <si>
    <t>（３）</t>
    <phoneticPr fontId="1"/>
  </si>
  <si>
    <t>（４）</t>
    <phoneticPr fontId="1"/>
  </si>
  <si>
    <t>別表</t>
    <phoneticPr fontId="8"/>
  </si>
  <si>
    <t>総事業費</t>
    <rPh sb="0" eb="3">
      <t>ソウジギョウ</t>
    </rPh>
    <rPh sb="3" eb="4">
      <t>ヒ</t>
    </rPh>
    <phoneticPr fontId="1"/>
  </si>
  <si>
    <t>寄付金その他の収入予定額</t>
    <rPh sb="0" eb="3">
      <t>キフキン</t>
    </rPh>
    <rPh sb="5" eb="6">
      <t>タ</t>
    </rPh>
    <rPh sb="7" eb="9">
      <t>シュウニュウ</t>
    </rPh>
    <rPh sb="9" eb="11">
      <t>ヨテイ</t>
    </rPh>
    <rPh sb="11" eb="12">
      <t>ガク</t>
    </rPh>
    <phoneticPr fontId="1"/>
  </si>
  <si>
    <t>差引額</t>
    <rPh sb="0" eb="3">
      <t>サシヒキガク</t>
    </rPh>
    <phoneticPr fontId="1"/>
  </si>
  <si>
    <t>対象経費の
支出予定額</t>
    <rPh sb="0" eb="2">
      <t>タイショウ</t>
    </rPh>
    <rPh sb="2" eb="4">
      <t>ケイヒ</t>
    </rPh>
    <rPh sb="6" eb="8">
      <t>シシュツ</t>
    </rPh>
    <rPh sb="8" eb="10">
      <t>ヨテイ</t>
    </rPh>
    <rPh sb="10" eb="11">
      <t>ガク</t>
    </rPh>
    <phoneticPr fontId="1"/>
  </si>
  <si>
    <t>①</t>
    <phoneticPr fontId="1"/>
  </si>
  <si>
    <t>②</t>
    <phoneticPr fontId="1"/>
  </si>
  <si>
    <t>③</t>
    <phoneticPr fontId="1"/>
  </si>
  <si>
    <t>⑥</t>
    <phoneticPr fontId="1"/>
  </si>
  <si>
    <t>⑦</t>
    <phoneticPr fontId="1"/>
  </si>
  <si>
    <t>（記載上の注意）</t>
    <rPh sb="1" eb="3">
      <t>キサイ</t>
    </rPh>
    <rPh sb="3" eb="4">
      <t>ジョウ</t>
    </rPh>
    <rPh sb="5" eb="7">
      <t>チュウイ</t>
    </rPh>
    <phoneticPr fontId="1"/>
  </si>
  <si>
    <t>県補助基準額</t>
    <rPh sb="0" eb="1">
      <t>ケン</t>
    </rPh>
    <rPh sb="1" eb="3">
      <t>ホジョ</t>
    </rPh>
    <rPh sb="3" eb="5">
      <t>キジュン</t>
    </rPh>
    <rPh sb="5" eb="6">
      <t>ガク</t>
    </rPh>
    <phoneticPr fontId="1"/>
  </si>
  <si>
    <t>選定額
(県補助基本額)</t>
    <rPh sb="0" eb="2">
      <t>センテイ</t>
    </rPh>
    <rPh sb="2" eb="3">
      <t>ガク</t>
    </rPh>
    <rPh sb="5" eb="6">
      <t>ケン</t>
    </rPh>
    <rPh sb="6" eb="8">
      <t>ホジョ</t>
    </rPh>
    <rPh sb="8" eb="10">
      <t>キホン</t>
    </rPh>
    <rPh sb="10" eb="11">
      <t>ガク</t>
    </rPh>
    <phoneticPr fontId="1"/>
  </si>
  <si>
    <t>県補助所要額</t>
    <rPh sb="0" eb="1">
      <t>ケン</t>
    </rPh>
    <rPh sb="1" eb="3">
      <t>ホジョ</t>
    </rPh>
    <rPh sb="3" eb="5">
      <t>ショヨウ</t>
    </rPh>
    <rPh sb="5" eb="6">
      <t>ガク</t>
    </rPh>
    <phoneticPr fontId="1"/>
  </si>
  <si>
    <t>１　対象施設名</t>
    <rPh sb="2" eb="4">
      <t>タイショウ</t>
    </rPh>
    <rPh sb="4" eb="6">
      <t>シセツ</t>
    </rPh>
    <rPh sb="6" eb="7">
      <t>メイ</t>
    </rPh>
    <phoneticPr fontId="1"/>
  </si>
  <si>
    <t>２　対象施設所在地</t>
    <rPh sb="2" eb="4">
      <t>タイショウ</t>
    </rPh>
    <rPh sb="4" eb="6">
      <t>シセツ</t>
    </rPh>
    <rPh sb="6" eb="9">
      <t>ショザイチ</t>
    </rPh>
    <phoneticPr fontId="1"/>
  </si>
  <si>
    <t>３　交付申請額</t>
    <rPh sb="2" eb="4">
      <t>コウフ</t>
    </rPh>
    <rPh sb="4" eb="6">
      <t>シンセイ</t>
    </rPh>
    <rPh sb="6" eb="7">
      <t>ガク</t>
    </rPh>
    <phoneticPr fontId="1"/>
  </si>
  <si>
    <r>
      <rPr>
        <b/>
        <sz val="14"/>
        <color theme="1"/>
        <rFont val="ＭＳ Ｐゴシック"/>
        <family val="3"/>
        <charset val="128"/>
        <scheme val="minor"/>
      </rPr>
      <t>「⓪入力票」</t>
    </r>
    <r>
      <rPr>
        <sz val="14"/>
        <color theme="1"/>
        <rFont val="ＭＳ Ｐゴシック"/>
        <family val="3"/>
        <charset val="128"/>
        <scheme val="minor"/>
      </rPr>
      <t>シートと、</t>
    </r>
    <r>
      <rPr>
        <b/>
        <sz val="14"/>
        <color theme="1"/>
        <rFont val="ＭＳ Ｐゴシック"/>
        <family val="3"/>
        <charset val="128"/>
        <scheme val="minor"/>
      </rPr>
      <t>「⑥役員等名簿」</t>
    </r>
    <r>
      <rPr>
        <sz val="14"/>
        <color theme="1"/>
        <rFont val="ＭＳ Ｐゴシック"/>
        <family val="3"/>
        <charset val="128"/>
        <scheme val="minor"/>
      </rPr>
      <t>シートの</t>
    </r>
    <r>
      <rPr>
        <b/>
        <u/>
        <sz val="14"/>
        <color theme="1"/>
        <rFont val="ＭＳ Ｐゴシック"/>
        <family val="3"/>
        <charset val="128"/>
        <scheme val="minor"/>
      </rPr>
      <t>黄色セル部分</t>
    </r>
    <r>
      <rPr>
        <sz val="14"/>
        <color theme="1"/>
        <rFont val="ＭＳ Ｐゴシック"/>
        <family val="3"/>
        <charset val="128"/>
        <scheme val="minor"/>
      </rPr>
      <t>を入力してください。（※水色セルは自動計算です）</t>
    </r>
    <phoneticPr fontId="1"/>
  </si>
  <si>
    <t>交付申請書（別紙様式２）</t>
    <rPh sb="0" eb="2">
      <t>コウフ</t>
    </rPh>
    <rPh sb="2" eb="5">
      <t>シンセイショ</t>
    </rPh>
    <rPh sb="6" eb="8">
      <t>ベッシ</t>
    </rPh>
    <rPh sb="8" eb="10">
      <t>ヨウシキ</t>
    </rPh>
    <phoneticPr fontId="1"/>
  </si>
  <si>
    <t>所要額調書（別表）</t>
    <phoneticPr fontId="1"/>
  </si>
  <si>
    <r>
      <rPr>
        <b/>
        <sz val="14"/>
        <color theme="1"/>
        <rFont val="ＭＳ Ｐゴシック"/>
        <family val="3"/>
        <charset val="128"/>
        <scheme val="minor"/>
      </rPr>
      <t>「②交付申請書」、「③所要額調書」、「④予算（見込）書抄本」、「⑤誓約書」、「⑥役員等名簿」</t>
    </r>
    <r>
      <rPr>
        <sz val="14"/>
        <color theme="1"/>
        <rFont val="ＭＳ Ｐゴシック"/>
        <family val="3"/>
        <charset val="128"/>
        <scheme val="minor"/>
      </rPr>
      <t>の各シートを印刷してください。</t>
    </r>
    <phoneticPr fontId="1"/>
  </si>
  <si>
    <t>提出書類チェックシート（本書）</t>
    <rPh sb="0" eb="2">
      <t>テイシュツ</t>
    </rPh>
    <rPh sb="2" eb="4">
      <t>ショルイ</t>
    </rPh>
    <rPh sb="12" eb="14">
      <t>ホンショ</t>
    </rPh>
    <phoneticPr fontId="1"/>
  </si>
  <si>
    <t>［提出先］</t>
    <rPh sb="1" eb="3">
      <t>テイシュツ</t>
    </rPh>
    <rPh sb="3" eb="4">
      <t>サキ</t>
    </rPh>
    <phoneticPr fontId="1"/>
  </si>
  <si>
    <t>４.チェック</t>
    <phoneticPr fontId="1"/>
  </si>
  <si>
    <t>３.押印</t>
    <rPh sb="2" eb="4">
      <t>オウイン</t>
    </rPh>
    <phoneticPr fontId="1"/>
  </si>
  <si>
    <t>２.印刷</t>
    <rPh sb="2" eb="4">
      <t>インサツ</t>
    </rPh>
    <phoneticPr fontId="1"/>
  </si>
  <si>
    <t>１.入力</t>
    <rPh sb="2" eb="4">
      <t>ニュウリョク</t>
    </rPh>
    <phoneticPr fontId="1"/>
  </si>
  <si>
    <t>施設名</t>
    <rPh sb="0" eb="2">
      <t>シセツ</t>
    </rPh>
    <rPh sb="2" eb="3">
      <t>メイ</t>
    </rPh>
    <phoneticPr fontId="1"/>
  </si>
  <si>
    <t>当補助金以外の収入予定額</t>
    <rPh sb="0" eb="1">
      <t>トウ</t>
    </rPh>
    <rPh sb="1" eb="4">
      <t>ホジョキン</t>
    </rPh>
    <rPh sb="4" eb="6">
      <t>イガイ</t>
    </rPh>
    <rPh sb="7" eb="9">
      <t>シュウニュウ</t>
    </rPh>
    <rPh sb="9" eb="11">
      <t>ヨテイ</t>
    </rPh>
    <rPh sb="11" eb="12">
      <t>ガク</t>
    </rPh>
    <phoneticPr fontId="1"/>
  </si>
  <si>
    <t>〒260-8667 千葉市中央区市場町１番１号　　千葉県健康福祉部子育て支援課 法人指導班（補助金担当）</t>
    <phoneticPr fontId="1"/>
  </si>
  <si>
    <t>［例］ 社会福祉法人●●会、株式会社■■
　　※（株）等の略称は使用しないでください。</t>
    <rPh sb="1" eb="2">
      <t>レイ</t>
    </rPh>
    <rPh sb="4" eb="6">
      <t>シャカイ</t>
    </rPh>
    <rPh sb="6" eb="8">
      <t>フクシ</t>
    </rPh>
    <rPh sb="8" eb="10">
      <t>ホウジン</t>
    </rPh>
    <rPh sb="12" eb="13">
      <t>カイ</t>
    </rPh>
    <rPh sb="14" eb="18">
      <t>カブシキガイシャ</t>
    </rPh>
    <rPh sb="25" eb="26">
      <t>カブ</t>
    </rPh>
    <rPh sb="27" eb="28">
      <t>トウ</t>
    </rPh>
    <rPh sb="29" eb="31">
      <t>リャクショウ</t>
    </rPh>
    <rPh sb="32" eb="34">
      <t>シヨウ</t>
    </rPh>
    <phoneticPr fontId="1"/>
  </si>
  <si>
    <t>千葉県以外の場合は、都道府県名から記入してください。</t>
    <rPh sb="0" eb="3">
      <t>チバケン</t>
    </rPh>
    <rPh sb="3" eb="5">
      <t>イガイ</t>
    </rPh>
    <rPh sb="4" eb="5">
      <t>ソト</t>
    </rPh>
    <rPh sb="6" eb="8">
      <t>バアイ</t>
    </rPh>
    <rPh sb="10" eb="14">
      <t>トドウフケン</t>
    </rPh>
    <rPh sb="14" eb="15">
      <t>メイ</t>
    </rPh>
    <rPh sb="17" eb="19">
      <t>キニュウ</t>
    </rPh>
    <phoneticPr fontId="1"/>
  </si>
  <si>
    <t>申請担当者の連絡先を記入してください。</t>
    <rPh sb="0" eb="2">
      <t>シンセイ</t>
    </rPh>
    <rPh sb="2" eb="5">
      <t>タントウシャ</t>
    </rPh>
    <rPh sb="6" eb="9">
      <t>レンラクサキ</t>
    </rPh>
    <rPh sb="10" eb="12">
      <t>キニュウ</t>
    </rPh>
    <phoneticPr fontId="1"/>
  </si>
  <si>
    <r>
      <rPr>
        <b/>
        <sz val="14"/>
        <color theme="1"/>
        <rFont val="ＭＳ Ｐゴシック"/>
        <family val="3"/>
        <charset val="128"/>
        <scheme val="minor"/>
      </rPr>
      <t>「①提出書類チェックシート」</t>
    </r>
    <r>
      <rPr>
        <sz val="14"/>
        <color theme="1"/>
        <rFont val="ＭＳ Ｐゴシック"/>
        <family val="3"/>
        <charset val="128"/>
        <scheme val="minor"/>
      </rPr>
      <t>により、交付申請書類に漏れがないかチェックして、印刷してください。</t>
    </r>
    <rPh sb="2" eb="4">
      <t>テイシュツ</t>
    </rPh>
    <rPh sb="4" eb="6">
      <t>ショルイ</t>
    </rPh>
    <rPh sb="18" eb="20">
      <t>コウフ</t>
    </rPh>
    <rPh sb="20" eb="22">
      <t>シンセイ</t>
    </rPh>
    <rPh sb="22" eb="24">
      <t>ショルイ</t>
    </rPh>
    <rPh sb="25" eb="26">
      <t>モ</t>
    </rPh>
    <rPh sb="38" eb="40">
      <t>インサツ</t>
    </rPh>
    <phoneticPr fontId="1"/>
  </si>
  <si>
    <t>役　　員　　等　　名　　簿　　（記　　載　　例）</t>
    <rPh sb="0" eb="1">
      <t>ヤク</t>
    </rPh>
    <rPh sb="3" eb="4">
      <t>イン</t>
    </rPh>
    <rPh sb="6" eb="7">
      <t>トウ</t>
    </rPh>
    <rPh sb="9" eb="10">
      <t>メイ</t>
    </rPh>
    <rPh sb="12" eb="13">
      <t>ボ</t>
    </rPh>
    <rPh sb="16" eb="17">
      <t>キ</t>
    </rPh>
    <rPh sb="19" eb="20">
      <t>サイ</t>
    </rPh>
    <rPh sb="22" eb="23">
      <t>レイ</t>
    </rPh>
    <phoneticPr fontId="8"/>
  </si>
  <si>
    <t>ｶﾌﾞｼｷｶﾞｲｼｬﾁﾊﾞ</t>
    <phoneticPr fontId="8"/>
  </si>
  <si>
    <t>株式会社千葉</t>
    <rPh sb="0" eb="4">
      <t>カブシキガイシャ</t>
    </rPh>
    <rPh sb="4" eb="6">
      <t>チバ</t>
    </rPh>
    <phoneticPr fontId="8"/>
  </si>
  <si>
    <t>ﾁﾊﾞ ﾀﾛｳ</t>
    <phoneticPr fontId="8"/>
  </si>
  <si>
    <t>千葉　太郎</t>
    <rPh sb="0" eb="2">
      <t>チバ</t>
    </rPh>
    <rPh sb="3" eb="5">
      <t>タロウ</t>
    </rPh>
    <phoneticPr fontId="8"/>
  </si>
  <si>
    <t>S</t>
    <phoneticPr fontId="8"/>
  </si>
  <si>
    <t>M</t>
    <phoneticPr fontId="8"/>
  </si>
  <si>
    <t>千葉県千葉市中央区市場町１－１</t>
    <rPh sb="0" eb="3">
      <t>チバケン</t>
    </rPh>
    <rPh sb="3" eb="6">
      <t>チバシ</t>
    </rPh>
    <rPh sb="6" eb="9">
      <t>チュウオウク</t>
    </rPh>
    <rPh sb="9" eb="11">
      <t>イチバ</t>
    </rPh>
    <rPh sb="11" eb="12">
      <t>チョウ</t>
    </rPh>
    <phoneticPr fontId="8"/>
  </si>
  <si>
    <t>代表取締役</t>
    <rPh sb="0" eb="2">
      <t>ダイヒョウ</t>
    </rPh>
    <rPh sb="2" eb="5">
      <t>トリシマリヤク</t>
    </rPh>
    <phoneticPr fontId="8"/>
  </si>
  <si>
    <t>ｲﾁﾊﾗ ﾊﾅｺ</t>
    <phoneticPr fontId="8"/>
  </si>
  <si>
    <t>市原　花子</t>
    <rPh sb="0" eb="2">
      <t>イチハラ</t>
    </rPh>
    <rPh sb="3" eb="5">
      <t>ハナコ</t>
    </rPh>
    <phoneticPr fontId="8"/>
  </si>
  <si>
    <t>F</t>
    <phoneticPr fontId="8"/>
  </si>
  <si>
    <t>東京都新宿区西新宿２－８－１</t>
    <rPh sb="0" eb="3">
      <t>トウキョウト</t>
    </rPh>
    <rPh sb="3" eb="6">
      <t>シンジュクク</t>
    </rPh>
    <rPh sb="6" eb="9">
      <t>ニシシンジュク</t>
    </rPh>
    <phoneticPr fontId="8"/>
  </si>
  <si>
    <t>取締役</t>
    <rPh sb="0" eb="3">
      <t>トリシマリヤク</t>
    </rPh>
    <phoneticPr fontId="8"/>
  </si>
  <si>
    <t>ﾅﾗｼﾉ ｶｽﾞｵ</t>
    <phoneticPr fontId="8"/>
  </si>
  <si>
    <t>習志野　一男</t>
    <rPh sb="0" eb="3">
      <t>ナラシノ</t>
    </rPh>
    <rPh sb="4" eb="6">
      <t>カズオ</t>
    </rPh>
    <phoneticPr fontId="8"/>
  </si>
  <si>
    <t>H</t>
    <phoneticPr fontId="8"/>
  </si>
  <si>
    <t>神奈川県横浜市中区日本大通１</t>
    <rPh sb="0" eb="4">
      <t>カナガワケン</t>
    </rPh>
    <rPh sb="4" eb="7">
      <t>ヨコハマシ</t>
    </rPh>
    <rPh sb="7" eb="9">
      <t>ナカク</t>
    </rPh>
    <rPh sb="9" eb="11">
      <t>ニホン</t>
    </rPh>
    <rPh sb="11" eb="13">
      <t>オオドオ</t>
    </rPh>
    <phoneticPr fontId="8"/>
  </si>
  <si>
    <t>監査役</t>
    <rPh sb="0" eb="3">
      <t>カンサヤク</t>
    </rPh>
    <phoneticPr fontId="8"/>
  </si>
  <si>
    <t>ﾔﾁﾖ ｼﾞﾛｳ</t>
    <phoneticPr fontId="8"/>
  </si>
  <si>
    <t>八千代　二郎</t>
    <rPh sb="0" eb="3">
      <t>ヤチヨ</t>
    </rPh>
    <rPh sb="4" eb="6">
      <t>ジロウ</t>
    </rPh>
    <phoneticPr fontId="8"/>
  </si>
  <si>
    <t>T</t>
    <phoneticPr fontId="8"/>
  </si>
  <si>
    <t>埼玉県さいたま市浦和区高砂３－１５－１</t>
    <rPh sb="0" eb="3">
      <t>サイタマケン</t>
    </rPh>
    <rPh sb="7" eb="8">
      <t>シ</t>
    </rPh>
    <rPh sb="8" eb="11">
      <t>ウラワク</t>
    </rPh>
    <rPh sb="11" eb="13">
      <t>タカサゴ</t>
    </rPh>
    <phoneticPr fontId="8"/>
  </si>
  <si>
    <t>会長</t>
    <rPh sb="0" eb="2">
      <t>カイチョウ</t>
    </rPh>
    <phoneticPr fontId="8"/>
  </si>
  <si>
    <t>令和２年７月３１日</t>
    <rPh sb="0" eb="1">
      <t>レイ</t>
    </rPh>
    <rPh sb="1" eb="2">
      <t>ワ</t>
    </rPh>
    <rPh sb="3" eb="4">
      <t>ネン</t>
    </rPh>
    <rPh sb="5" eb="6">
      <t>ガツ</t>
    </rPh>
    <rPh sb="8" eb="9">
      <t>ニチ</t>
    </rPh>
    <phoneticPr fontId="8"/>
  </si>
  <si>
    <t>●●市●●町１丁目１番１号</t>
    <phoneticPr fontId="1"/>
  </si>
  <si>
    <t>株式会社千葉</t>
    <rPh sb="4" eb="6">
      <t>チバ</t>
    </rPh>
    <phoneticPr fontId="1"/>
  </si>
  <si>
    <t>代表取締役　千葉　太郎</t>
    <rPh sb="6" eb="8">
      <t>チバ</t>
    </rPh>
    <rPh sb="9" eb="11">
      <t>タロウ</t>
    </rPh>
    <phoneticPr fontId="1"/>
  </si>
  <si>
    <t>申請者（設置管理者）</t>
    <rPh sb="0" eb="3">
      <t>シンセイシャ</t>
    </rPh>
    <rPh sb="4" eb="6">
      <t>セッチ</t>
    </rPh>
    <rPh sb="6" eb="9">
      <t>カンリシャ</t>
    </rPh>
    <phoneticPr fontId="1"/>
  </si>
  <si>
    <t>※設置管理者の代表者名としてください。施設長名では申請できません。</t>
    <rPh sb="1" eb="3">
      <t>セッチ</t>
    </rPh>
    <rPh sb="3" eb="6">
      <t>カンリシャ</t>
    </rPh>
    <rPh sb="5" eb="6">
      <t>シャ</t>
    </rPh>
    <rPh sb="19" eb="22">
      <t>シセツチョウ</t>
    </rPh>
    <rPh sb="22" eb="23">
      <t>メイ</t>
    </rPh>
    <rPh sb="25" eb="27">
      <t>シンセイ</t>
    </rPh>
    <phoneticPr fontId="1"/>
  </si>
  <si>
    <t>設置管理者</t>
    <rPh sb="0" eb="2">
      <t>セッチ</t>
    </rPh>
    <rPh sb="2" eb="5">
      <t>カンリシャ</t>
    </rPh>
    <phoneticPr fontId="1"/>
  </si>
  <si>
    <t>（設置管理者）</t>
    <rPh sb="1" eb="3">
      <t>セッチ</t>
    </rPh>
    <rPh sb="3" eb="6">
      <t>カンリシャ</t>
    </rPh>
    <phoneticPr fontId="1"/>
  </si>
  <si>
    <t>（設置管理者）</t>
    <rPh sb="1" eb="3">
      <t>セッチ</t>
    </rPh>
    <rPh sb="3" eb="6">
      <t>カンリシャ</t>
    </rPh>
    <phoneticPr fontId="8"/>
  </si>
  <si>
    <t>申請者郵便番号</t>
    <rPh sb="0" eb="3">
      <t>シンセイシャ</t>
    </rPh>
    <rPh sb="3" eb="5">
      <t>ユウビン</t>
    </rPh>
    <rPh sb="5" eb="7">
      <t>バンゴウ</t>
    </rPh>
    <phoneticPr fontId="1"/>
  </si>
  <si>
    <t>施設郵便番号</t>
    <rPh sb="0" eb="2">
      <t>シセツ</t>
    </rPh>
    <rPh sb="2" eb="6">
      <t>ユウビンバンゴウ</t>
    </rPh>
    <phoneticPr fontId="1"/>
  </si>
  <si>
    <t>認可外保育施設指導監督を満たす旨の証明書又は直近の認可外保育施設立入調査結果通知書</t>
    <rPh sb="0" eb="2">
      <t>ニンカ</t>
    </rPh>
    <rPh sb="2" eb="3">
      <t>ガイ</t>
    </rPh>
    <rPh sb="3" eb="5">
      <t>ホイク</t>
    </rPh>
    <rPh sb="5" eb="7">
      <t>シセツ</t>
    </rPh>
    <rPh sb="7" eb="9">
      <t>シドウ</t>
    </rPh>
    <rPh sb="9" eb="11">
      <t>カントク</t>
    </rPh>
    <rPh sb="12" eb="13">
      <t>ミ</t>
    </rPh>
    <rPh sb="15" eb="16">
      <t>ムネ</t>
    </rPh>
    <rPh sb="17" eb="20">
      <t>ショウメイショ</t>
    </rPh>
    <rPh sb="20" eb="21">
      <t>マタ</t>
    </rPh>
    <rPh sb="22" eb="24">
      <t>チョッキン</t>
    </rPh>
    <rPh sb="25" eb="27">
      <t>ニンカ</t>
    </rPh>
    <rPh sb="27" eb="28">
      <t>ガイ</t>
    </rPh>
    <rPh sb="28" eb="30">
      <t>ホイク</t>
    </rPh>
    <rPh sb="30" eb="32">
      <t>シセツ</t>
    </rPh>
    <rPh sb="32" eb="34">
      <t>タチイリ</t>
    </rPh>
    <rPh sb="34" eb="36">
      <t>チョウサ</t>
    </rPh>
    <rPh sb="36" eb="38">
      <t>ケッカ</t>
    </rPh>
    <rPh sb="38" eb="41">
      <t>ツウチショ</t>
    </rPh>
    <phoneticPr fontId="1"/>
  </si>
  <si>
    <t>補助対象経費（備品等の購入、リース料）の購入等予定額</t>
    <rPh sb="0" eb="2">
      <t>ホジョ</t>
    </rPh>
    <rPh sb="2" eb="4">
      <t>タイショウ</t>
    </rPh>
    <rPh sb="4" eb="6">
      <t>ケイヒ</t>
    </rPh>
    <rPh sb="7" eb="9">
      <t>ビヒン</t>
    </rPh>
    <rPh sb="9" eb="10">
      <t>トウ</t>
    </rPh>
    <rPh sb="11" eb="13">
      <t>コウニュウ</t>
    </rPh>
    <rPh sb="17" eb="18">
      <t>リョウ</t>
    </rPh>
    <rPh sb="20" eb="22">
      <t>コウニュウ</t>
    </rPh>
    <rPh sb="22" eb="23">
      <t>トウ</t>
    </rPh>
    <rPh sb="23" eb="25">
      <t>ヨテイ</t>
    </rPh>
    <rPh sb="25" eb="26">
      <t>ガク</t>
    </rPh>
    <phoneticPr fontId="1"/>
  </si>
  <si>
    <t>　千葉県知事　熊谷　俊人　様</t>
    <rPh sb="1" eb="3">
      <t>チバ</t>
    </rPh>
    <rPh sb="3" eb="6">
      <t>ケンチジ</t>
    </rPh>
    <rPh sb="7" eb="9">
      <t>クマガイ</t>
    </rPh>
    <rPh sb="10" eb="12">
      <t>トシヒト</t>
    </rPh>
    <rPh sb="13" eb="14">
      <t>サマ</t>
    </rPh>
    <phoneticPr fontId="1"/>
  </si>
  <si>
    <t>（５）</t>
    <phoneticPr fontId="1"/>
  </si>
  <si>
    <t>認可外保育施設指導監督を満たす旨の証明書</t>
    <rPh sb="0" eb="2">
      <t>ニンカ</t>
    </rPh>
    <rPh sb="2" eb="3">
      <t>ガイ</t>
    </rPh>
    <rPh sb="3" eb="5">
      <t>ホイク</t>
    </rPh>
    <rPh sb="5" eb="7">
      <t>シセツ</t>
    </rPh>
    <rPh sb="7" eb="9">
      <t>シドウ</t>
    </rPh>
    <rPh sb="9" eb="11">
      <t>カントク</t>
    </rPh>
    <rPh sb="12" eb="13">
      <t>ミ</t>
    </rPh>
    <rPh sb="15" eb="16">
      <t>ムネ</t>
    </rPh>
    <rPh sb="17" eb="20">
      <t>ショウメイショ</t>
    </rPh>
    <phoneticPr fontId="1"/>
  </si>
  <si>
    <t>（１）午睡チェック</t>
    <rPh sb="3" eb="5">
      <t>ゴスイ</t>
    </rPh>
    <phoneticPr fontId="1"/>
  </si>
  <si>
    <t>（２）無呼吸アラーム</t>
    <rPh sb="3" eb="6">
      <t>ムコキュウ</t>
    </rPh>
    <phoneticPr fontId="1"/>
  </si>
  <si>
    <t>対象児童数</t>
    <rPh sb="0" eb="2">
      <t>タイショウ</t>
    </rPh>
    <rPh sb="2" eb="4">
      <t>ジドウ</t>
    </rPh>
    <rPh sb="4" eb="5">
      <t>スウ</t>
    </rPh>
    <phoneticPr fontId="1"/>
  </si>
  <si>
    <t>０～２歳児</t>
    <rPh sb="3" eb="5">
      <t>サイジ</t>
    </rPh>
    <phoneticPr fontId="1"/>
  </si>
  <si>
    <t>人</t>
    <rPh sb="0" eb="1">
      <t>ニン</t>
    </rPh>
    <phoneticPr fontId="1"/>
  </si>
  <si>
    <t>３歳児以上</t>
    <rPh sb="1" eb="5">
      <t>サイジイジョウ</t>
    </rPh>
    <phoneticPr fontId="1"/>
  </si>
  <si>
    <t>備品名称</t>
    <rPh sb="0" eb="2">
      <t>ビヒン</t>
    </rPh>
    <rPh sb="2" eb="4">
      <t>メイショウ</t>
    </rPh>
    <phoneticPr fontId="1"/>
  </si>
  <si>
    <t>金額</t>
    <rPh sb="0" eb="2">
      <t>キンガク</t>
    </rPh>
    <phoneticPr fontId="1"/>
  </si>
  <si>
    <t>個数</t>
    <rPh sb="0" eb="2">
      <t>コスウ</t>
    </rPh>
    <phoneticPr fontId="1"/>
  </si>
  <si>
    <t>個</t>
    <rPh sb="0" eb="1">
      <t>コ</t>
    </rPh>
    <phoneticPr fontId="1"/>
  </si>
  <si>
    <t>品目名</t>
    <rPh sb="0" eb="2">
      <t>ヒンモク</t>
    </rPh>
    <rPh sb="2" eb="3">
      <t>メイ</t>
    </rPh>
    <phoneticPr fontId="1"/>
  </si>
  <si>
    <t>合計</t>
    <rPh sb="0" eb="2">
      <t>ゴウケイ</t>
    </rPh>
    <phoneticPr fontId="1"/>
  </si>
  <si>
    <t>購入した機器</t>
    <rPh sb="0" eb="2">
      <t>コウニュウ</t>
    </rPh>
    <rPh sb="4" eb="6">
      <t>キキ</t>
    </rPh>
    <phoneticPr fontId="1"/>
  </si>
  <si>
    <t>単価</t>
    <rPh sb="0" eb="2">
      <t>タンカ</t>
    </rPh>
    <phoneticPr fontId="1"/>
  </si>
  <si>
    <t>数量</t>
    <rPh sb="0" eb="2">
      <t>スウリョウ</t>
    </rPh>
    <phoneticPr fontId="1"/>
  </si>
  <si>
    <t>リースの場合の期間</t>
    <rPh sb="4" eb="6">
      <t>バアイ</t>
    </rPh>
    <rPh sb="7" eb="9">
      <t>キカン</t>
    </rPh>
    <phoneticPr fontId="1"/>
  </si>
  <si>
    <t>リース期間</t>
    <rPh sb="3" eb="5">
      <t>キカン</t>
    </rPh>
    <phoneticPr fontId="1"/>
  </si>
  <si>
    <t>日</t>
    <rPh sb="0" eb="1">
      <t>ヒ</t>
    </rPh>
    <phoneticPr fontId="1"/>
  </si>
  <si>
    <t>金額</t>
    <phoneticPr fontId="1"/>
  </si>
  <si>
    <t>…③</t>
    <phoneticPr fontId="1"/>
  </si>
  <si>
    <t>…①</t>
    <phoneticPr fontId="1"/>
  </si>
  <si>
    <t>［提出先］</t>
  </si>
  <si>
    <t>ninkagaihojo@mz.pref.chiba.lg.jp</t>
    <phoneticPr fontId="1"/>
  </si>
  <si>
    <t>　　ただし、３歳以上の児童であっても、当該備品を使用する必要があると認められる場合は、対象児童に含めることができる。</t>
    <rPh sb="7" eb="10">
      <t>サイイジョウ</t>
    </rPh>
    <rPh sb="11" eb="13">
      <t>ジドウ</t>
    </rPh>
    <rPh sb="19" eb="21">
      <t>トウガイ</t>
    </rPh>
    <rPh sb="21" eb="23">
      <t>ビヒン</t>
    </rPh>
    <rPh sb="24" eb="26">
      <t>シヨウ</t>
    </rPh>
    <rPh sb="28" eb="30">
      <t>ヒツヨウ</t>
    </rPh>
    <rPh sb="34" eb="35">
      <t>ミト</t>
    </rPh>
    <rPh sb="39" eb="41">
      <t>バアイ</t>
    </rPh>
    <rPh sb="43" eb="45">
      <t>タイショウ</t>
    </rPh>
    <rPh sb="45" eb="47">
      <t>ジドウ</t>
    </rPh>
    <rPh sb="48" eb="49">
      <t>フク</t>
    </rPh>
    <phoneticPr fontId="1"/>
  </si>
  <si>
    <t>対象児童数</t>
    <rPh sb="0" eb="2">
      <t>タイショウ</t>
    </rPh>
    <rPh sb="2" eb="4">
      <t>ジドウ</t>
    </rPh>
    <rPh sb="4" eb="5">
      <t>スウ</t>
    </rPh>
    <phoneticPr fontId="1"/>
  </si>
  <si>
    <t xml:space="preserve">
　　</t>
    <phoneticPr fontId="1"/>
  </si>
  <si>
    <t>④（②－③）</t>
    <phoneticPr fontId="1"/>
  </si>
  <si>
    <t>⑤</t>
    <phoneticPr fontId="1"/>
  </si>
  <si>
    <t>⑧（⑦×３／４）</t>
    <phoneticPr fontId="1"/>
  </si>
  <si>
    <t>１．対象児童数とは、原則、０～２歳の児童の数を記載すること。</t>
    <rPh sb="2" eb="4">
      <t>タイショウ</t>
    </rPh>
    <rPh sb="4" eb="6">
      <t>ジドウ</t>
    </rPh>
    <rPh sb="6" eb="7">
      <t>スウ</t>
    </rPh>
    <rPh sb="10" eb="12">
      <t>ゲンソク</t>
    </rPh>
    <rPh sb="16" eb="17">
      <t>サイ</t>
    </rPh>
    <rPh sb="18" eb="20">
      <t>ジドウ</t>
    </rPh>
    <rPh sb="21" eb="22">
      <t>カズ</t>
    </rPh>
    <rPh sb="23" eb="25">
      <t>キサイ</t>
    </rPh>
    <phoneticPr fontId="1"/>
  </si>
  <si>
    <t>２．②欄には、対象施設における事故防止対策に係る総事業費の額を記載すること。</t>
    <rPh sb="3" eb="4">
      <t>ラン</t>
    </rPh>
    <rPh sb="7" eb="9">
      <t>タイショウ</t>
    </rPh>
    <rPh sb="9" eb="11">
      <t>シセツ</t>
    </rPh>
    <rPh sb="15" eb="17">
      <t>ジコ</t>
    </rPh>
    <rPh sb="17" eb="19">
      <t>ボウシ</t>
    </rPh>
    <rPh sb="19" eb="21">
      <t>タイサク</t>
    </rPh>
    <rPh sb="22" eb="23">
      <t>カカ</t>
    </rPh>
    <rPh sb="24" eb="25">
      <t>ソウ</t>
    </rPh>
    <rPh sb="25" eb="27">
      <t>ジギョウ</t>
    </rPh>
    <rPh sb="27" eb="28">
      <t>ヒ</t>
    </rPh>
    <rPh sb="29" eb="30">
      <t>ガク</t>
    </rPh>
    <phoneticPr fontId="1"/>
  </si>
  <si>
    <t>３．③欄には、②欄の総事業費の財源として、寄附金や他の補助金など当該補助金以外の収入予定がある場合に、その額を記載すること。</t>
    <phoneticPr fontId="1"/>
  </si>
  <si>
    <t>４．⑤欄には、②欄の総事業費のうち支出予定額を記載すること。（②欄と同額の場合は、②欄と⑤欄は一致すること。）</t>
    <rPh sb="3" eb="4">
      <t>ラン</t>
    </rPh>
    <rPh sb="8" eb="9">
      <t>ラン</t>
    </rPh>
    <rPh sb="10" eb="14">
      <t>ソウジギョウヒ</t>
    </rPh>
    <rPh sb="17" eb="19">
      <t>シシュツ</t>
    </rPh>
    <rPh sb="19" eb="22">
      <t>ヨテイガク</t>
    </rPh>
    <rPh sb="23" eb="25">
      <t>キサイ</t>
    </rPh>
    <rPh sb="32" eb="33">
      <t>ラン</t>
    </rPh>
    <rPh sb="34" eb="36">
      <t>ドウガク</t>
    </rPh>
    <rPh sb="37" eb="39">
      <t>バアイ</t>
    </rPh>
    <rPh sb="42" eb="43">
      <t>ラン</t>
    </rPh>
    <rPh sb="45" eb="46">
      <t>ラン</t>
    </rPh>
    <rPh sb="47" eb="49">
      <t>イッチ</t>
    </rPh>
    <phoneticPr fontId="1"/>
  </si>
  <si>
    <t>５．⑥欄は、県補助基準額である500,000円を記載すること。</t>
    <rPh sb="3" eb="4">
      <t>ラン</t>
    </rPh>
    <rPh sb="6" eb="7">
      <t>ケン</t>
    </rPh>
    <rPh sb="7" eb="9">
      <t>ホジョ</t>
    </rPh>
    <rPh sb="9" eb="11">
      <t>キジュン</t>
    </rPh>
    <rPh sb="11" eb="12">
      <t>ガク</t>
    </rPh>
    <rPh sb="22" eb="23">
      <t>エン</t>
    </rPh>
    <rPh sb="24" eb="26">
      <t>キサイ</t>
    </rPh>
    <phoneticPr fontId="1"/>
  </si>
  <si>
    <t>６．⑦欄は、④欄、⑤欄及び⑥欄を比較し、最も少ない額を記載すること。</t>
    <phoneticPr fontId="1"/>
  </si>
  <si>
    <t>千葉県認可外保育施設事故防止推進事業費補助金所要額調書</t>
    <rPh sb="0" eb="3">
      <t>チバケン</t>
    </rPh>
    <rPh sb="10" eb="12">
      <t>ジコ</t>
    </rPh>
    <rPh sb="12" eb="14">
      <t>ボウシ</t>
    </rPh>
    <rPh sb="14" eb="16">
      <t>スイシン</t>
    </rPh>
    <rPh sb="16" eb="18">
      <t>ジギョウ</t>
    </rPh>
    <rPh sb="18" eb="19">
      <t>ヒ</t>
    </rPh>
    <rPh sb="22" eb="24">
      <t>ショヨウ</t>
    </rPh>
    <rPh sb="24" eb="25">
      <t>ガク</t>
    </rPh>
    <rPh sb="25" eb="27">
      <t>チョウショ</t>
    </rPh>
    <phoneticPr fontId="1"/>
  </si>
  <si>
    <r>
      <t>４　</t>
    </r>
    <r>
      <rPr>
        <sz val="11.5"/>
        <color theme="1"/>
        <rFont val="ＭＳ 明朝"/>
        <family val="1"/>
        <charset val="128"/>
      </rPr>
      <t>千葉県認可外保育施設事故防止推進事業費補助金所要額調書（別表）</t>
    </r>
    <rPh sb="2" eb="5">
      <t>チバケン</t>
    </rPh>
    <rPh sb="12" eb="14">
      <t>ジコ</t>
    </rPh>
    <rPh sb="14" eb="16">
      <t>ボウシ</t>
    </rPh>
    <rPh sb="16" eb="18">
      <t>スイシン</t>
    </rPh>
    <rPh sb="18" eb="20">
      <t>ジギョウ</t>
    </rPh>
    <rPh sb="20" eb="21">
      <t>ヒ</t>
    </rPh>
    <phoneticPr fontId="1"/>
  </si>
  <si>
    <t>５.提出</t>
    <rPh sb="2" eb="4">
      <t>テイシュツ</t>
    </rPh>
    <phoneticPr fontId="1"/>
  </si>
  <si>
    <r>
      <t>印刷した書類の記載内容に漏れがないか確認し、</t>
    </r>
    <r>
      <rPr>
        <b/>
        <sz val="14"/>
        <color theme="1"/>
        <rFont val="ＭＳ Ｐゴシック"/>
        <family val="3"/>
        <charset val="128"/>
        <scheme val="minor"/>
      </rPr>
      <t>「⑤誓約書」、「⑥役員等名簿」</t>
    </r>
    <r>
      <rPr>
        <sz val="14"/>
        <color theme="1"/>
        <rFont val="ＭＳ Ｐゴシック"/>
        <family val="3"/>
        <charset val="128"/>
        <scheme val="minor"/>
      </rPr>
      <t xml:space="preserve">に、設置管理者の代表者印を押印してください。（施設長名では申請できません。）
</t>
    </r>
    <r>
      <rPr>
        <sz val="12"/>
        <color theme="1"/>
        <rFont val="HG丸ｺﾞｼｯｸM-PRO"/>
        <family val="3"/>
        <charset val="128"/>
      </rPr>
      <t>※書類の記載事項に訂正の必要が生じた場合のため、各書類の上部余白にも、代表者印により捨印を押印してください。</t>
    </r>
    <rPh sb="0" eb="2">
      <t>インサツ</t>
    </rPh>
    <rPh sb="4" eb="6">
      <t>ショルイ</t>
    </rPh>
    <rPh sb="7" eb="9">
      <t>キサイ</t>
    </rPh>
    <rPh sb="9" eb="11">
      <t>ナイヨウ</t>
    </rPh>
    <rPh sb="12" eb="13">
      <t>モ</t>
    </rPh>
    <rPh sb="18" eb="20">
      <t>カクニン</t>
    </rPh>
    <rPh sb="45" eb="48">
      <t>ダイヒョウシャ</t>
    </rPh>
    <rPh sb="48" eb="49">
      <t>イン</t>
    </rPh>
    <rPh sb="50" eb="52">
      <t>オウイン</t>
    </rPh>
    <rPh sb="60" eb="63">
      <t>シセツチョウ</t>
    </rPh>
    <rPh sb="63" eb="64">
      <t>メイ</t>
    </rPh>
    <rPh sb="66" eb="68">
      <t>シンセイ</t>
    </rPh>
    <rPh sb="77" eb="79">
      <t>ショルイ</t>
    </rPh>
    <rPh sb="80" eb="82">
      <t>キサイ</t>
    </rPh>
    <rPh sb="82" eb="84">
      <t>ジコウ</t>
    </rPh>
    <rPh sb="85" eb="87">
      <t>テイセイ</t>
    </rPh>
    <rPh sb="88" eb="90">
      <t>ヒツヨウ</t>
    </rPh>
    <rPh sb="91" eb="92">
      <t>ショウ</t>
    </rPh>
    <rPh sb="94" eb="96">
      <t>バアイ</t>
    </rPh>
    <rPh sb="100" eb="103">
      <t>カクショルイ</t>
    </rPh>
    <rPh sb="104" eb="106">
      <t>ジョウブ</t>
    </rPh>
    <rPh sb="106" eb="108">
      <t>ヨハク</t>
    </rPh>
    <rPh sb="111" eb="114">
      <t>ダイヒョウシャ</t>
    </rPh>
    <rPh sb="114" eb="115">
      <t>イン</t>
    </rPh>
    <rPh sb="118" eb="120">
      <t>ステイン</t>
    </rPh>
    <rPh sb="121" eb="123">
      <t>オウイン</t>
    </rPh>
    <phoneticPr fontId="1"/>
  </si>
  <si>
    <r>
      <t>作成した</t>
    </r>
    <r>
      <rPr>
        <b/>
        <sz val="14"/>
        <color theme="1"/>
        <rFont val="ＭＳ Ｐゴシック"/>
        <family val="3"/>
        <charset val="128"/>
        <scheme val="minor"/>
      </rPr>
      <t xml:space="preserve"> 「⑤、⑥の各書類」　</t>
    </r>
    <r>
      <rPr>
        <sz val="14"/>
        <color theme="1"/>
        <rFont val="ＭＳ Ｐゴシック"/>
        <family val="3"/>
        <charset val="128"/>
        <scheme val="minor"/>
      </rPr>
      <t>を、以下まで郵送提出してください。（持参も可）</t>
    </r>
    <rPh sb="10" eb="13">
      <t>カクショルイ</t>
    </rPh>
    <rPh sb="21" eb="23">
      <t>ユウソウ</t>
    </rPh>
    <phoneticPr fontId="1"/>
  </si>
  <si>
    <r>
      <t>「⑤、⑥以外の各書類」については、以下の通り提出をしてください。
※この</t>
    </r>
    <r>
      <rPr>
        <b/>
        <u/>
        <sz val="14"/>
        <color theme="1"/>
        <rFont val="ＭＳ Ｐゴシック"/>
        <family val="3"/>
        <charset val="128"/>
        <scheme val="minor"/>
      </rPr>
      <t>Excelデータのファイル名</t>
    </r>
    <r>
      <rPr>
        <sz val="14"/>
        <color theme="1"/>
        <rFont val="ＭＳ Ｐゴシック"/>
        <family val="3"/>
        <charset val="128"/>
        <scheme val="minor"/>
      </rPr>
      <t>と、</t>
    </r>
    <r>
      <rPr>
        <b/>
        <u/>
        <sz val="14"/>
        <color theme="1"/>
        <rFont val="ＭＳ Ｐゴシック"/>
        <family val="3"/>
        <charset val="128"/>
        <scheme val="minor"/>
      </rPr>
      <t>メールの件名</t>
    </r>
    <r>
      <rPr>
        <sz val="14"/>
        <color theme="1"/>
        <rFont val="ＭＳ Ｐゴシック"/>
        <family val="3"/>
        <charset val="128"/>
        <scheme val="minor"/>
      </rPr>
      <t>を、</t>
    </r>
    <r>
      <rPr>
        <b/>
        <u/>
        <sz val="14"/>
        <color theme="1"/>
        <rFont val="ＭＳ Ｐゴシック"/>
        <family val="3"/>
        <charset val="128"/>
        <scheme val="minor"/>
      </rPr>
      <t>『事故防止推進事業補助金交付申請（●●）』</t>
    </r>
    <r>
      <rPr>
        <sz val="14"/>
        <color theme="1"/>
        <rFont val="ＭＳ Ｐゴシック"/>
        <family val="3"/>
        <charset val="128"/>
        <scheme val="minor"/>
      </rPr>
      <t>（●●に施設名を入力）　として、以下アドレスまでメール添付にて送付してください。</t>
    </r>
    <rPh sb="4" eb="6">
      <t>イガイ</t>
    </rPh>
    <rPh sb="17" eb="19">
      <t>イカ</t>
    </rPh>
    <rPh sb="20" eb="21">
      <t>トオ</t>
    </rPh>
    <rPh sb="22" eb="24">
      <t>テイシュツ</t>
    </rPh>
    <rPh sb="56" eb="58">
      <t>ケンメイ</t>
    </rPh>
    <rPh sb="61" eb="63">
      <t>ジコ</t>
    </rPh>
    <rPh sb="63" eb="65">
      <t>ボウシ</t>
    </rPh>
    <rPh sb="65" eb="67">
      <t>スイシン</t>
    </rPh>
    <rPh sb="67" eb="69">
      <t>ジギョウ</t>
    </rPh>
    <phoneticPr fontId="1"/>
  </si>
  <si>
    <t>※Ｎｏ５、６の書類については郵送にて御提出ください。</t>
    <rPh sb="7" eb="9">
      <t>ショルイ</t>
    </rPh>
    <rPh sb="14" eb="16">
      <t>ユウソウ</t>
    </rPh>
    <rPh sb="18" eb="19">
      <t>ゴ</t>
    </rPh>
    <rPh sb="19" eb="21">
      <t>テイシュツ</t>
    </rPh>
    <phoneticPr fontId="1"/>
  </si>
  <si>
    <t>○提出物</t>
    <rPh sb="1" eb="3">
      <t>テイシュツ</t>
    </rPh>
    <rPh sb="3" eb="4">
      <t>ブツ</t>
    </rPh>
    <phoneticPr fontId="1"/>
  </si>
  <si>
    <t>［提出先］
〒260-8667　千葉市中央区市場町１番１号
千葉県 健康福祉部 子育て支援課 法人指導班（補助金担当）
メールアドレス：ninkagaihojo@mz.pref.chiba.lg.jp</t>
    <rPh sb="16" eb="19">
      <t>チバシ</t>
    </rPh>
    <rPh sb="19" eb="22">
      <t>チュウオウク</t>
    </rPh>
    <rPh sb="22" eb="25">
      <t>イチバチョウ</t>
    </rPh>
    <rPh sb="26" eb="27">
      <t>バン</t>
    </rPh>
    <rPh sb="28" eb="29">
      <t>ゴウ</t>
    </rPh>
    <rPh sb="30" eb="33">
      <t>チバケン</t>
    </rPh>
    <rPh sb="34" eb="36">
      <t>ケンコウ</t>
    </rPh>
    <rPh sb="36" eb="38">
      <t>フクシ</t>
    </rPh>
    <rPh sb="38" eb="39">
      <t>ブ</t>
    </rPh>
    <rPh sb="40" eb="42">
      <t>コソダ</t>
    </rPh>
    <rPh sb="43" eb="45">
      <t>シエン</t>
    </rPh>
    <rPh sb="45" eb="46">
      <t>カ</t>
    </rPh>
    <rPh sb="47" eb="49">
      <t>ホウジン</t>
    </rPh>
    <rPh sb="49" eb="51">
      <t>シドウ</t>
    </rPh>
    <rPh sb="51" eb="52">
      <t>ハン</t>
    </rPh>
    <rPh sb="53" eb="56">
      <t>ホジョキン</t>
    </rPh>
    <rPh sb="56" eb="58">
      <t>タントウ</t>
    </rPh>
    <phoneticPr fontId="1"/>
  </si>
  <si>
    <t>（１）、（２）に該当しない備品を購入又はリースした場合は、当該備品の名称を（　）内に記入してください。</t>
    <rPh sb="8" eb="10">
      <t>ガイトウ</t>
    </rPh>
    <rPh sb="13" eb="15">
      <t>ビヒン</t>
    </rPh>
    <rPh sb="16" eb="18">
      <t>コウニュウ</t>
    </rPh>
    <rPh sb="18" eb="19">
      <t>マタ</t>
    </rPh>
    <rPh sb="25" eb="27">
      <t>バアイ</t>
    </rPh>
    <rPh sb="29" eb="31">
      <t>トウガイ</t>
    </rPh>
    <rPh sb="31" eb="33">
      <t>ビヒン</t>
    </rPh>
    <rPh sb="34" eb="36">
      <t>メイショウ</t>
    </rPh>
    <rPh sb="40" eb="41">
      <t>ナイ</t>
    </rPh>
    <rPh sb="42" eb="44">
      <t>キニュウ</t>
    </rPh>
    <phoneticPr fontId="1"/>
  </si>
  <si>
    <t xml:space="preserve">　補助金の交付を申請した事業を行う者（法人その他の団体にあっては、その役員等（業務を執行する社員、取締役、執行役若しくはこれらに準ずる者、相談役、顧問その他の実質的に当該団体の経営に関与している者又は当該団体の業務に係る契約を締結する権限を有する者をいう。））が千葉県認可外保育施設事故防止推進事業費補助金交付要綱第２条第５項の各号のいずれにも該当せず、将来においても当該各号のいずれにも該当しないことを誓約します。
　また、補助金等の交付申請をするに当たり、上記内容に該当しないことを確認するため、千葉県が千葉県警察本部に照会することについて承諾します。
　なお、誓約した内容と事実が相違することが判明した場合には、補助金の交付を受けられないこと又は補助金の交付の決定の全部若しくは一部を取り消されることになっても異議はありません。
　また、これにより生じた損害については、当方が一切の責任を負うものとします。
</t>
    <rPh sb="131" eb="134">
      <t>チバケン</t>
    </rPh>
    <rPh sb="141" eb="143">
      <t>ジコ</t>
    </rPh>
    <rPh sb="143" eb="145">
      <t>ボウシ</t>
    </rPh>
    <rPh sb="145" eb="147">
      <t>スイシン</t>
    </rPh>
    <rPh sb="149" eb="150">
      <t>ヒ</t>
    </rPh>
    <phoneticPr fontId="1"/>
  </si>
  <si>
    <t>※入力票の「４ 購入等予定額」と一致すること</t>
    <rPh sb="1" eb="3">
      <t>ニュウリョク</t>
    </rPh>
    <rPh sb="3" eb="4">
      <t>ヒョウ</t>
    </rPh>
    <rPh sb="8" eb="10">
      <t>コウニュウ</t>
    </rPh>
    <rPh sb="10" eb="11">
      <t>トウ</t>
    </rPh>
    <rPh sb="11" eb="13">
      <t>ヨテイ</t>
    </rPh>
    <rPh sb="13" eb="14">
      <t>ガク</t>
    </rPh>
    <rPh sb="16" eb="18">
      <t>イッチ</t>
    </rPh>
    <phoneticPr fontId="1"/>
  </si>
  <si>
    <t>※所要額調書の⑧欄と一致すること</t>
    <rPh sb="1" eb="3">
      <t>ショヨウ</t>
    </rPh>
    <rPh sb="3" eb="4">
      <t>ガク</t>
    </rPh>
    <rPh sb="4" eb="6">
      <t>チョウショ</t>
    </rPh>
    <rPh sb="8" eb="9">
      <t>ラン</t>
    </rPh>
    <rPh sb="10" eb="12">
      <t>イッチ</t>
    </rPh>
    <phoneticPr fontId="1"/>
  </si>
  <si>
    <t>その他参考となる資料
（購入予定の備品に関する見積書、契約書、定員数の分かる資料等）</t>
    <rPh sb="2" eb="3">
      <t>タ</t>
    </rPh>
    <rPh sb="3" eb="5">
      <t>サンコウ</t>
    </rPh>
    <rPh sb="8" eb="10">
      <t>シリョウ</t>
    </rPh>
    <rPh sb="12" eb="14">
      <t>コウニュウ</t>
    </rPh>
    <rPh sb="14" eb="16">
      <t>ヨテイ</t>
    </rPh>
    <rPh sb="17" eb="19">
      <t>ビヒン</t>
    </rPh>
    <rPh sb="20" eb="21">
      <t>カン</t>
    </rPh>
    <rPh sb="23" eb="26">
      <t>ミツモリショ</t>
    </rPh>
    <rPh sb="27" eb="30">
      <t>ケイヤクショ</t>
    </rPh>
    <rPh sb="31" eb="33">
      <t>テイイン</t>
    </rPh>
    <rPh sb="33" eb="34">
      <t>スウ</t>
    </rPh>
    <rPh sb="35" eb="36">
      <t>ワ</t>
    </rPh>
    <rPh sb="38" eb="40">
      <t>シリョウ</t>
    </rPh>
    <rPh sb="40" eb="41">
      <t>トウ</t>
    </rPh>
    <phoneticPr fontId="1"/>
  </si>
  <si>
    <t xml:space="preserve"> ＝（①－③）×3/4 （1,000円未満端数切捨）　※375,000円が上限</t>
    <rPh sb="18" eb="19">
      <t>エン</t>
    </rPh>
    <rPh sb="19" eb="21">
      <t>ミマン</t>
    </rPh>
    <rPh sb="21" eb="23">
      <t>ハスウ</t>
    </rPh>
    <rPh sb="23" eb="24">
      <t>キ</t>
    </rPh>
    <rPh sb="24" eb="25">
      <t>ス</t>
    </rPh>
    <rPh sb="35" eb="36">
      <t>エン</t>
    </rPh>
    <rPh sb="37" eb="39">
      <t>ジョウゲン</t>
    </rPh>
    <phoneticPr fontId="1"/>
  </si>
  <si>
    <t>○電子ファイル（Excel）の提出</t>
    <rPh sb="1" eb="3">
      <t>デンシ</t>
    </rPh>
    <rPh sb="15" eb="17">
      <t>テイシュツ</t>
    </rPh>
    <phoneticPr fontId="1"/>
  </si>
  <si>
    <t>ファイル名</t>
    <rPh sb="4" eb="5">
      <t>メイ</t>
    </rPh>
    <phoneticPr fontId="1"/>
  </si>
  <si>
    <r>
      <t xml:space="preserve">『事故防止推進事業費補助金交付申請（●●）』
</t>
    </r>
    <r>
      <rPr>
        <sz val="9"/>
        <color theme="1"/>
        <rFont val="ＭＳ Ｐゴシック"/>
        <family val="3"/>
        <charset val="128"/>
        <scheme val="minor"/>
      </rPr>
      <t xml:space="preserve">
</t>
    </r>
    <r>
      <rPr>
        <sz val="9"/>
        <color theme="1"/>
        <rFont val="HG丸ｺﾞｼｯｸM-PRO"/>
        <family val="3"/>
        <charset val="128"/>
      </rPr>
      <t>※電子ファイル名とメール件名を上記に変更（●●は施設名を入力）</t>
    </r>
    <rPh sb="1" eb="3">
      <t>ジコ</t>
    </rPh>
    <rPh sb="3" eb="5">
      <t>ボウシ</t>
    </rPh>
    <rPh sb="5" eb="7">
      <t>スイシン</t>
    </rPh>
    <rPh sb="7" eb="9">
      <t>ジギョウ</t>
    </rPh>
    <rPh sb="9" eb="10">
      <t>ヒ</t>
    </rPh>
    <rPh sb="10" eb="13">
      <t>ホジョキン</t>
    </rPh>
    <rPh sb="13" eb="15">
      <t>コウフ</t>
    </rPh>
    <rPh sb="15" eb="17">
      <t>シンセイ</t>
    </rPh>
    <rPh sb="25" eb="27">
      <t>デンシ</t>
    </rPh>
    <rPh sb="31" eb="32">
      <t>メイ</t>
    </rPh>
    <rPh sb="36" eb="38">
      <t>ケンメイ</t>
    </rPh>
    <rPh sb="39" eb="41">
      <t>ジョウキ</t>
    </rPh>
    <rPh sb="42" eb="44">
      <t>ヘンコウ</t>
    </rPh>
    <rPh sb="48" eb="50">
      <t>シセツ</t>
    </rPh>
    <rPh sb="50" eb="51">
      <t>メイ</t>
    </rPh>
    <rPh sb="52" eb="54">
      <t>ニュウリョク</t>
    </rPh>
    <phoneticPr fontId="1"/>
  </si>
  <si>
    <t>上記の『備品等の購入、リース料』の財源として、寄付金や他の補助金など当補助金以外の収入予定がある場合は、科目名と金額を記入してください。（当補助金の補助対象から控除されます）　
該当がない場合は空欄としてください。
※科目名の例：寄付金、●●補助金　など</t>
    <rPh sb="0" eb="2">
      <t>ジョウキ</t>
    </rPh>
    <rPh sb="14" eb="15">
      <t>リョウ</t>
    </rPh>
    <rPh sb="17" eb="19">
      <t>ザイゲン</t>
    </rPh>
    <rPh sb="23" eb="26">
      <t>キフキン</t>
    </rPh>
    <rPh sb="27" eb="28">
      <t>タ</t>
    </rPh>
    <rPh sb="29" eb="32">
      <t>ホジョキン</t>
    </rPh>
    <rPh sb="35" eb="38">
      <t>ホジョキン</t>
    </rPh>
    <rPh sb="38" eb="40">
      <t>イガイ</t>
    </rPh>
    <rPh sb="41" eb="43">
      <t>シュウニュウ</t>
    </rPh>
    <rPh sb="43" eb="45">
      <t>ヨテイ</t>
    </rPh>
    <rPh sb="48" eb="50">
      <t>バアイ</t>
    </rPh>
    <rPh sb="52" eb="55">
      <t>カモクメイ</t>
    </rPh>
    <rPh sb="56" eb="57">
      <t>キン</t>
    </rPh>
    <rPh sb="57" eb="58">
      <t>ガク</t>
    </rPh>
    <rPh sb="59" eb="61">
      <t>キニュウ</t>
    </rPh>
    <rPh sb="69" eb="70">
      <t>トウ</t>
    </rPh>
    <rPh sb="70" eb="73">
      <t>ホジョキン</t>
    </rPh>
    <rPh sb="74" eb="76">
      <t>ホジョ</t>
    </rPh>
    <rPh sb="76" eb="78">
      <t>タイショウ</t>
    </rPh>
    <rPh sb="80" eb="82">
      <t>コウジョ</t>
    </rPh>
    <rPh sb="89" eb="91">
      <t>ガイトウ</t>
    </rPh>
    <rPh sb="94" eb="96">
      <t>バアイ</t>
    </rPh>
    <rPh sb="97" eb="99">
      <t>クウラン</t>
    </rPh>
    <rPh sb="110" eb="112">
      <t>カモク</t>
    </rPh>
    <rPh sb="112" eb="113">
      <t>ナ</t>
    </rPh>
    <rPh sb="114" eb="115">
      <t>レイ</t>
    </rPh>
    <rPh sb="116" eb="119">
      <t>キフキン</t>
    </rPh>
    <rPh sb="122" eb="125">
      <t>ホジョキン</t>
    </rPh>
    <phoneticPr fontId="1"/>
  </si>
  <si>
    <t>令和4年度千葉県認可外保育施設事故防止推進事業費補助金　交付申請書類　入力票</t>
    <rPh sb="0" eb="2">
      <t>レイワ</t>
    </rPh>
    <rPh sb="3" eb="5">
      <t>ネンド</t>
    </rPh>
    <rPh sb="5" eb="8">
      <t>チバケン</t>
    </rPh>
    <rPh sb="15" eb="17">
      <t>ジコ</t>
    </rPh>
    <rPh sb="17" eb="19">
      <t>ボウシ</t>
    </rPh>
    <rPh sb="19" eb="21">
      <t>スイシン</t>
    </rPh>
    <rPh sb="21" eb="23">
      <t>ジギョウ</t>
    </rPh>
    <rPh sb="23" eb="24">
      <t>ヒ</t>
    </rPh>
    <rPh sb="28" eb="30">
      <t>コウフ</t>
    </rPh>
    <rPh sb="30" eb="32">
      <t>シンセイ</t>
    </rPh>
    <rPh sb="32" eb="34">
      <t>ショルイ</t>
    </rPh>
    <rPh sb="35" eb="37">
      <t>ニュウリョク</t>
    </rPh>
    <rPh sb="37" eb="38">
      <t>ヒョウ</t>
    </rPh>
    <phoneticPr fontId="1"/>
  </si>
  <si>
    <t>令和4年4月1日から令和5年3月31日までの間に発注し、納品完了したものが補助対象となります。
（令和4年3月31日以前に発注したものは、納品が４月１日以降であっても補助対象となりません。）
また、対象児童数以上に備品を購入する場合は、本事業の対象外となります。</t>
    <rPh sb="0" eb="1">
      <t>レイ</t>
    </rPh>
    <rPh sb="1" eb="2">
      <t>ワ</t>
    </rPh>
    <rPh sb="3" eb="4">
      <t>ネン</t>
    </rPh>
    <rPh sb="5" eb="6">
      <t>ガツ</t>
    </rPh>
    <rPh sb="7" eb="8">
      <t>ニチ</t>
    </rPh>
    <rPh sb="10" eb="12">
      <t>レイワ</t>
    </rPh>
    <rPh sb="13" eb="14">
      <t>ネン</t>
    </rPh>
    <rPh sb="15" eb="16">
      <t>ガツ</t>
    </rPh>
    <rPh sb="18" eb="19">
      <t>ニチ</t>
    </rPh>
    <rPh sb="22" eb="23">
      <t>アイダ</t>
    </rPh>
    <rPh sb="24" eb="26">
      <t>ハッチュウ</t>
    </rPh>
    <rPh sb="28" eb="30">
      <t>ノウヒン</t>
    </rPh>
    <rPh sb="30" eb="32">
      <t>カンリョウ</t>
    </rPh>
    <rPh sb="37" eb="39">
      <t>ホジョ</t>
    </rPh>
    <rPh sb="39" eb="41">
      <t>タイショウ</t>
    </rPh>
    <rPh sb="49" eb="50">
      <t>レイ</t>
    </rPh>
    <rPh sb="50" eb="51">
      <t>ワ</t>
    </rPh>
    <rPh sb="52" eb="53">
      <t>ネン</t>
    </rPh>
    <rPh sb="54" eb="55">
      <t>ガツ</t>
    </rPh>
    <rPh sb="57" eb="58">
      <t>ニチ</t>
    </rPh>
    <rPh sb="58" eb="60">
      <t>イゼン</t>
    </rPh>
    <rPh sb="61" eb="63">
      <t>ハッチュウ</t>
    </rPh>
    <rPh sb="69" eb="71">
      <t>ノウヒン</t>
    </rPh>
    <rPh sb="73" eb="74">
      <t>ガツ</t>
    </rPh>
    <rPh sb="75" eb="76">
      <t>ニチ</t>
    </rPh>
    <rPh sb="76" eb="78">
      <t>イコウ</t>
    </rPh>
    <rPh sb="83" eb="85">
      <t>ホジョ</t>
    </rPh>
    <rPh sb="85" eb="87">
      <t>タイショウ</t>
    </rPh>
    <rPh sb="99" eb="101">
      <t>タイショウ</t>
    </rPh>
    <rPh sb="101" eb="103">
      <t>ジドウ</t>
    </rPh>
    <rPh sb="103" eb="104">
      <t>スウ</t>
    </rPh>
    <rPh sb="104" eb="106">
      <t>イジョウ</t>
    </rPh>
    <rPh sb="107" eb="109">
      <t>ビヒン</t>
    </rPh>
    <rPh sb="110" eb="112">
      <t>コウニュウ</t>
    </rPh>
    <rPh sb="114" eb="116">
      <t>バアイ</t>
    </rPh>
    <rPh sb="118" eb="119">
      <t>ホン</t>
    </rPh>
    <rPh sb="119" eb="121">
      <t>ジギョウ</t>
    </rPh>
    <rPh sb="122" eb="125">
      <t>タイショウガイ</t>
    </rPh>
    <phoneticPr fontId="1"/>
  </si>
  <si>
    <t>令和４年度千葉県認可外保育施設事故防止推進事業費補助金交付申請書</t>
    <rPh sb="0" eb="2">
      <t>レイワ</t>
    </rPh>
    <rPh sb="3" eb="5">
      <t>ネンド</t>
    </rPh>
    <rPh sb="5" eb="8">
      <t>チバケン</t>
    </rPh>
    <rPh sb="8" eb="10">
      <t>ニンカ</t>
    </rPh>
    <rPh sb="10" eb="11">
      <t>ガイ</t>
    </rPh>
    <rPh sb="11" eb="13">
      <t>ホイク</t>
    </rPh>
    <rPh sb="13" eb="15">
      <t>シセツ</t>
    </rPh>
    <rPh sb="15" eb="17">
      <t>ジコ</t>
    </rPh>
    <rPh sb="17" eb="19">
      <t>ボウシ</t>
    </rPh>
    <rPh sb="19" eb="21">
      <t>スイシン</t>
    </rPh>
    <rPh sb="21" eb="23">
      <t>ジギョウ</t>
    </rPh>
    <rPh sb="23" eb="24">
      <t>ヒ</t>
    </rPh>
    <rPh sb="24" eb="27">
      <t>ホジョキン</t>
    </rPh>
    <rPh sb="27" eb="29">
      <t>コウフ</t>
    </rPh>
    <rPh sb="29" eb="32">
      <t>シンセイショ</t>
    </rPh>
    <phoneticPr fontId="1"/>
  </si>
  <si>
    <t>このことについて、下記により補助金を交付されるよう関係書類を添えて申請します。</t>
    <rPh sb="9" eb="11">
      <t>カキ</t>
    </rPh>
    <rPh sb="14" eb="17">
      <t>ホジョキン</t>
    </rPh>
    <rPh sb="18" eb="20">
      <t>コウフ</t>
    </rPh>
    <rPh sb="25" eb="27">
      <t>カンケイ</t>
    </rPh>
    <rPh sb="27" eb="29">
      <t>ショルイ</t>
    </rPh>
    <rPh sb="30" eb="31">
      <t>ソ</t>
    </rPh>
    <rPh sb="33" eb="35">
      <t>シンセイ</t>
    </rPh>
    <phoneticPr fontId="1"/>
  </si>
  <si>
    <t>令和４年度予算（見込）書抄本</t>
    <rPh sb="0" eb="2">
      <t>レイワ</t>
    </rPh>
    <rPh sb="5" eb="7">
      <t>ヨサン</t>
    </rPh>
    <rPh sb="8" eb="10">
      <t>ミコ</t>
    </rPh>
    <rPh sb="11" eb="12">
      <t>ショ</t>
    </rPh>
    <rPh sb="12" eb="14">
      <t>ショウホン</t>
    </rPh>
    <phoneticPr fontId="1"/>
  </si>
  <si>
    <t>○○補助金</t>
    <rPh sb="2" eb="5">
      <t>ホジョキン</t>
    </rPh>
    <phoneticPr fontId="1"/>
  </si>
  <si>
    <t>寄付金</t>
    <rPh sb="0" eb="3">
      <t>キフキン</t>
    </rPh>
    <phoneticPr fontId="1"/>
  </si>
  <si>
    <t>2022/4/1～2023/3/31</t>
  </si>
  <si>
    <t>（３）その他の類似品
（　●●●●●　）</t>
    <rPh sb="5" eb="6">
      <t>タ</t>
    </rPh>
    <rPh sb="7" eb="9">
      <t>ルイジ</t>
    </rPh>
    <rPh sb="9" eb="10">
      <t>ヒン</t>
    </rPh>
    <phoneticPr fontId="1"/>
  </si>
  <si>
    <t>令和４年度　交付申請額</t>
    <rPh sb="0" eb="1">
      <t>レイ</t>
    </rPh>
    <rPh sb="1" eb="2">
      <t>ワ</t>
    </rPh>
    <rPh sb="3" eb="5">
      <t>ネンド</t>
    </rPh>
    <rPh sb="6" eb="8">
      <t>コウフ</t>
    </rPh>
    <rPh sb="8" eb="10">
      <t>シンセイ</t>
    </rPh>
    <rPh sb="10" eb="11">
      <t>ガク</t>
    </rPh>
    <phoneticPr fontId="1"/>
  </si>
  <si>
    <t>令和４年度千葉県認可外保育施設事故防止推進事業費補助金交付申請　提出書類チェックシート</t>
    <rPh sb="0" eb="2">
      <t>レイワ</t>
    </rPh>
    <rPh sb="3" eb="5">
      <t>ネンド</t>
    </rPh>
    <rPh sb="5" eb="8">
      <t>チバケン</t>
    </rPh>
    <rPh sb="8" eb="10">
      <t>ニンカ</t>
    </rPh>
    <rPh sb="10" eb="11">
      <t>ガイ</t>
    </rPh>
    <rPh sb="15" eb="17">
      <t>ジコ</t>
    </rPh>
    <rPh sb="17" eb="19">
      <t>ボウシ</t>
    </rPh>
    <rPh sb="19" eb="21">
      <t>スイシン</t>
    </rPh>
    <rPh sb="21" eb="23">
      <t>ジギョウ</t>
    </rPh>
    <rPh sb="23" eb="24">
      <t>ヒ</t>
    </rPh>
    <phoneticPr fontId="1"/>
  </si>
  <si>
    <t>令和４年度予算（見込）書抄本</t>
    <phoneticPr fontId="1"/>
  </si>
  <si>
    <t>令和４年度予算（見込）書抄本</t>
    <rPh sb="0" eb="2">
      <t>レイワ</t>
    </rPh>
    <rPh sb="3" eb="5">
      <t>ネンド</t>
    </rPh>
    <rPh sb="5" eb="7">
      <t>ヨサン</t>
    </rPh>
    <rPh sb="8" eb="10">
      <t>ミコ</t>
    </rPh>
    <rPh sb="11" eb="12">
      <t>ショ</t>
    </rPh>
    <rPh sb="12" eb="14">
      <t>ショウホン</t>
    </rPh>
    <phoneticPr fontId="1"/>
  </si>
  <si>
    <t>選定額*3/4</t>
    <rPh sb="0" eb="2">
      <t>センテイ</t>
    </rPh>
    <rPh sb="2" eb="3">
      <t>ガク</t>
    </rPh>
    <phoneticPr fontId="1"/>
  </si>
  <si>
    <t>○</t>
  </si>
  <si>
    <t>代表取締役　千葉　太郎</t>
    <rPh sb="0" eb="2">
      <t>ダイヒョウ</t>
    </rPh>
    <rPh sb="2" eb="5">
      <t>トリシマリヤク</t>
    </rPh>
    <rPh sb="6" eb="8">
      <t>チバ</t>
    </rPh>
    <rPh sb="9" eb="11">
      <t>タロウ</t>
    </rPh>
    <phoneticPr fontId="1"/>
  </si>
  <si>
    <t>特別な事情（発育状況の遅れ等）がある場合であって、当該対象備品の使用が必要であると認められる児童（３歳児以上）が在籍している場合のみ記入してください。
該当がない場合は空欄としてください。</t>
    <rPh sb="0" eb="2">
      <t>トクベツ</t>
    </rPh>
    <rPh sb="3" eb="5">
      <t>ジジョウ</t>
    </rPh>
    <rPh sb="6" eb="8">
      <t>ハツイク</t>
    </rPh>
    <rPh sb="8" eb="10">
      <t>ジョウキョウ</t>
    </rPh>
    <rPh sb="11" eb="12">
      <t>オク</t>
    </rPh>
    <rPh sb="13" eb="14">
      <t>トウ</t>
    </rPh>
    <rPh sb="18" eb="20">
      <t>バアイ</t>
    </rPh>
    <rPh sb="25" eb="27">
      <t>トウガイ</t>
    </rPh>
    <rPh sb="27" eb="29">
      <t>タイショウ</t>
    </rPh>
    <rPh sb="29" eb="31">
      <t>ビヒン</t>
    </rPh>
    <rPh sb="32" eb="34">
      <t>シヨウ</t>
    </rPh>
    <rPh sb="35" eb="37">
      <t>ヒツヨウ</t>
    </rPh>
    <rPh sb="41" eb="42">
      <t>ミト</t>
    </rPh>
    <rPh sb="46" eb="48">
      <t>ジドウ</t>
    </rPh>
    <rPh sb="50" eb="52">
      <t>サイジ</t>
    </rPh>
    <rPh sb="52" eb="54">
      <t>イジョウ</t>
    </rPh>
    <rPh sb="56" eb="58">
      <t>ザイセキ</t>
    </rPh>
    <rPh sb="62" eb="64">
      <t>バアイ</t>
    </rPh>
    <rPh sb="66" eb="68">
      <t>キニュウ</t>
    </rPh>
    <rPh sb="76" eb="78">
      <t>ガイトウ</t>
    </rPh>
    <rPh sb="81" eb="83">
      <t>バアイ</t>
    </rPh>
    <rPh sb="84" eb="86">
      <t>クウラン</t>
    </rPh>
    <phoneticPr fontId="1"/>
  </si>
  <si>
    <t>043-●●●-▲▲▲</t>
    <phoneticPr fontId="1"/>
  </si>
  <si>
    <t>●●●＠▲▲▲</t>
    <phoneticPr fontId="1"/>
  </si>
  <si>
    <t>千葉　太郎</t>
    <rPh sb="0" eb="2">
      <t>チバ</t>
    </rPh>
    <rPh sb="3" eb="5">
      <t>タロウ</t>
    </rPh>
    <phoneticPr fontId="1"/>
  </si>
  <si>
    <t>千葉市●●区▲▲▲</t>
    <rPh sb="0" eb="3">
      <t>チバシ</t>
    </rPh>
    <rPh sb="5" eb="6">
      <t>ク</t>
    </rPh>
    <phoneticPr fontId="1"/>
  </si>
  <si>
    <t>株式会社●●●</t>
    <rPh sb="0" eb="2">
      <t>カブシキ</t>
    </rPh>
    <rPh sb="2" eb="4">
      <t>カイシャ</t>
    </rPh>
    <phoneticPr fontId="1"/>
  </si>
  <si>
    <t>●▲■保育所</t>
    <rPh sb="3" eb="5">
      <t>ホイク</t>
    </rPh>
    <rPh sb="5" eb="6">
      <t>ショ</t>
    </rPh>
    <phoneticPr fontId="1"/>
  </si>
  <si>
    <t>７．⑧欄は、⑦欄の額に交付要綱の別表の第３欄に定める補助率（3／4）を乗じて得た額（1,000円未満の端数が生じた場合は、これを切り捨てるものとする。）を
    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5" eb="36">
      <t>ジョウ</t>
    </rPh>
    <rPh sb="38" eb="39">
      <t>エ</t>
    </rPh>
    <rPh sb="40" eb="41">
      <t>ガク</t>
    </rPh>
    <rPh sb="47" eb="48">
      <t>エン</t>
    </rPh>
    <rPh sb="48" eb="50">
      <t>ミマン</t>
    </rPh>
    <rPh sb="51" eb="53">
      <t>ハスウ</t>
    </rPh>
    <rPh sb="54" eb="55">
      <t>ショウ</t>
    </rPh>
    <rPh sb="57" eb="59">
      <t>バアイ</t>
    </rPh>
    <phoneticPr fontId="1"/>
  </si>
  <si>
    <t>令和4年9月30日　から　10月24日　までの間の日付としてください。</t>
    <rPh sb="0" eb="1">
      <t>レイ</t>
    </rPh>
    <rPh sb="1" eb="2">
      <t>ワ</t>
    </rPh>
    <rPh sb="3" eb="4">
      <t>ネン</t>
    </rPh>
    <rPh sb="5" eb="6">
      <t>ガツ</t>
    </rPh>
    <rPh sb="8" eb="9">
      <t>ニチ</t>
    </rPh>
    <rPh sb="15" eb="16">
      <t>ガツ</t>
    </rPh>
    <rPh sb="18" eb="19">
      <t>ヒ</t>
    </rPh>
    <rPh sb="23" eb="24">
      <t>アイダ</t>
    </rPh>
    <rPh sb="25" eb="27">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</si>
</sst>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DBNum3][$-411]#,##0"/>
  </numFmts>
  <fonts count="6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1"/>
      <name val="ＭＳ Ｐ明朝"/>
      <family val="1"/>
      <charset val="128"/>
    </font>
    <font>
      <sz val="14"/>
      <name val="ＭＳ ゴシック"/>
      <family val="3"/>
      <charset val="128"/>
    </font>
    <font>
      <sz val="14"/>
      <color theme="1"/>
      <name val="ＭＳ ゴシック"/>
      <family val="3"/>
      <charset val="128"/>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ＭＳ Ｐゴシック"/>
      <family val="3"/>
      <charset val="128"/>
      <scheme val="major"/>
    </font>
    <font>
      <sz val="8"/>
      <name val="ＭＳ Ｐゴシック"/>
      <family val="3"/>
      <charset val="128"/>
      <scheme val="minor"/>
    </font>
    <font>
      <sz val="10"/>
      <color theme="1"/>
      <name val="ＭＳ Ｐゴシック"/>
      <family val="2"/>
      <charset val="128"/>
      <scheme val="minor"/>
    </font>
    <font>
      <sz val="10"/>
      <color rgb="FFFF0000"/>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Ｐゴシック"/>
      <family val="3"/>
      <charset val="128"/>
      <scheme val="minor"/>
    </font>
    <font>
      <b/>
      <sz val="14"/>
      <name val="ＭＳ Ｐゴシック"/>
      <family val="3"/>
      <charset val="128"/>
    </font>
    <font>
      <sz val="12"/>
      <name val="ＭＳ 明朝"/>
      <family val="1"/>
      <charset val="128"/>
    </font>
    <font>
      <sz val="12"/>
      <color theme="1"/>
      <name val="ＭＳ 明朝"/>
      <family val="1"/>
      <charset val="128"/>
    </font>
    <font>
      <sz val="11"/>
      <name val="ＭＳ 明朝"/>
      <family val="1"/>
      <charset val="128"/>
    </font>
    <font>
      <sz val="12"/>
      <color rgb="FFFF0000"/>
      <name val="ＭＳ 明朝"/>
      <family val="1"/>
      <charset val="128"/>
    </font>
    <font>
      <sz val="10"/>
      <name val="ＭＳ 明朝"/>
      <family val="1"/>
      <charset val="128"/>
    </font>
    <font>
      <sz val="18"/>
      <name val="ＭＳ 明朝"/>
      <family val="1"/>
      <charset val="128"/>
    </font>
    <font>
      <u/>
      <sz val="11"/>
      <color theme="10"/>
      <name val="ＭＳ Ｐゴシック"/>
      <family val="2"/>
      <charset val="128"/>
      <scheme val="minor"/>
    </font>
    <font>
      <b/>
      <sz val="18"/>
      <color theme="1"/>
      <name val="ＭＳ 明朝"/>
      <family val="1"/>
      <charset val="128"/>
    </font>
    <font>
      <sz val="11"/>
      <color theme="1"/>
      <name val="ＭＳ 明朝"/>
      <family val="1"/>
      <charset val="128"/>
    </font>
    <font>
      <sz val="14"/>
      <name val="ＭＳ 明朝"/>
      <family val="1"/>
      <charset val="128"/>
    </font>
    <font>
      <sz val="9"/>
      <name val="ＭＳ 明朝"/>
      <family val="1"/>
      <charset val="128"/>
    </font>
    <font>
      <sz val="9"/>
      <color indexed="81"/>
      <name val="MS P ゴシック"/>
      <family val="3"/>
      <charset val="128"/>
    </font>
    <font>
      <sz val="11"/>
      <color rgb="FFFF0000"/>
      <name val="ＭＳ 明朝"/>
      <family val="1"/>
      <charset val="128"/>
    </font>
    <font>
      <sz val="8"/>
      <color theme="1"/>
      <name val="ＭＳ 明朝"/>
      <family val="1"/>
      <charset val="128"/>
    </font>
    <font>
      <b/>
      <sz val="11"/>
      <color theme="1"/>
      <name val="ＭＳ ゴシック"/>
      <family val="3"/>
      <charset val="128"/>
    </font>
    <font>
      <b/>
      <u/>
      <sz val="14"/>
      <color theme="1"/>
      <name val="ＭＳ Ｐゴシック"/>
      <family val="3"/>
      <charset val="128"/>
      <scheme val="minor"/>
    </font>
    <font>
      <sz val="10"/>
      <color theme="1"/>
      <name val="ＭＳ Ｐゴシック"/>
      <family val="3"/>
      <charset val="128"/>
      <scheme val="minor"/>
    </font>
    <font>
      <sz val="11"/>
      <color theme="1"/>
      <name val="HG丸ｺﾞｼｯｸM-PRO"/>
      <family val="3"/>
      <charset val="128"/>
    </font>
    <font>
      <sz val="12"/>
      <color theme="1"/>
      <name val="HG丸ｺﾞｼｯｸM-PRO"/>
      <family val="3"/>
      <charset val="128"/>
    </font>
    <font>
      <sz val="12"/>
      <color rgb="FFFF0000"/>
      <name val="HG丸ｺﾞｼｯｸM-PRO"/>
      <family val="3"/>
      <charset val="128"/>
    </font>
    <font>
      <sz val="9"/>
      <name val="ＭＳ Ｐゴシック"/>
      <family val="3"/>
      <charset val="128"/>
    </font>
    <font>
      <sz val="11"/>
      <name val="ＭＳ Ｐゴシック"/>
      <family val="2"/>
      <charset val="128"/>
      <scheme val="minor"/>
    </font>
    <font>
      <sz val="10"/>
      <color theme="1"/>
      <name val="ＭＳ 明朝"/>
      <family val="1"/>
      <charset val="128"/>
    </font>
    <font>
      <sz val="11.5"/>
      <color theme="1"/>
      <name val="ＭＳ 明朝"/>
      <family val="1"/>
      <charset val="128"/>
    </font>
    <font>
      <b/>
      <sz val="15"/>
      <color rgb="FFFF0000"/>
      <name val="ＭＳ Ｐゴシック"/>
      <family val="3"/>
      <charset val="128"/>
      <scheme val="minor"/>
    </font>
    <font>
      <b/>
      <sz val="14"/>
      <color rgb="FF0000FF"/>
      <name val="ＭＳ Ｐゴシック"/>
      <family val="3"/>
      <charset val="128"/>
      <scheme val="minor"/>
    </font>
    <font>
      <b/>
      <sz val="12"/>
      <color theme="1"/>
      <name val="ＭＳ Ｐゴシック"/>
      <family val="3"/>
      <charset val="128"/>
      <scheme val="minor"/>
    </font>
    <font>
      <sz val="11"/>
      <color theme="1"/>
      <name val="ＤＦ特太ゴシック体"/>
      <family val="3"/>
      <charset val="128"/>
    </font>
    <font>
      <sz val="11"/>
      <name val="ＤＦ特太ゴシック体"/>
      <family val="3"/>
      <charset val="128"/>
    </font>
    <font>
      <b/>
      <sz val="11"/>
      <color rgb="FFFF0000"/>
      <name val="ＭＳ Ｐゴシック"/>
      <family val="3"/>
      <charset val="128"/>
      <scheme val="minor"/>
    </font>
    <font>
      <sz val="9"/>
      <color rgb="FF0000FF"/>
      <name val="HG丸ｺﾞｼｯｸM-PRO"/>
      <family val="3"/>
      <charset val="128"/>
    </font>
    <font>
      <sz val="12"/>
      <color theme="1"/>
      <name val="ＭＳ Ｐゴシック"/>
      <family val="3"/>
      <charset val="128"/>
      <scheme val="minor"/>
    </font>
    <font>
      <b/>
      <u/>
      <sz val="14"/>
      <color theme="10"/>
      <name val="ＭＳ Ｐゴシック"/>
      <family val="3"/>
      <charset val="128"/>
      <scheme val="minor"/>
    </font>
    <font>
      <sz val="12"/>
      <name val="HG丸ｺﾞｼｯｸM-PRO"/>
      <family val="3"/>
      <charset val="128"/>
    </font>
    <font>
      <sz val="9"/>
      <color theme="1"/>
      <name val="ＭＳ Ｐゴシック"/>
      <family val="3"/>
      <charset val="128"/>
      <scheme val="minor"/>
    </font>
    <font>
      <sz val="9"/>
      <color theme="1"/>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s>
  <borders count="4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left/>
      <right style="thin">
        <color auto="1"/>
      </right>
      <top style="double">
        <color indexed="64"/>
      </top>
      <bottom style="thin">
        <color auto="1"/>
      </bottom>
      <diagonal/>
    </border>
    <border>
      <left/>
      <right style="thin">
        <color auto="1"/>
      </right>
      <top/>
      <bottom/>
      <diagonal/>
    </border>
    <border>
      <left style="thin">
        <color auto="1"/>
      </left>
      <right style="medium">
        <color indexed="64"/>
      </right>
      <top/>
      <bottom/>
      <diagonal/>
    </border>
    <border>
      <left style="thin">
        <color auto="1"/>
      </left>
      <right style="medium">
        <color indexed="64"/>
      </right>
      <top/>
      <bottom style="thin">
        <color indexed="64"/>
      </bottom>
      <diagonal/>
    </border>
  </borders>
  <cellStyleXfs count="35">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6"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12">
    <xf numFmtId="0" fontId="0" fillId="0" borderId="0" xfId="0">
      <alignment vertical="center"/>
    </xf>
    <xf numFmtId="0" fontId="20" fillId="0" borderId="0" xfId="0" applyFont="1">
      <alignment vertical="center"/>
    </xf>
    <xf numFmtId="0" fontId="19" fillId="0" borderId="0" xfId="0" applyFont="1" applyAlignment="1">
      <alignment vertical="center"/>
    </xf>
    <xf numFmtId="0" fontId="20" fillId="0" borderId="0" xfId="0" applyFont="1" applyBorder="1">
      <alignment vertical="center"/>
    </xf>
    <xf numFmtId="0" fontId="20" fillId="0" borderId="0" xfId="0" applyFont="1" applyAlignment="1">
      <alignment horizontal="center" vertical="center"/>
    </xf>
    <xf numFmtId="38" fontId="7" fillId="0" borderId="7" xfId="33" applyFont="1" applyFill="1" applyBorder="1" applyAlignment="1">
      <alignment horizontal="center" vertical="center"/>
    </xf>
    <xf numFmtId="38" fontId="7" fillId="0" borderId="6" xfId="33"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lignment vertical="center"/>
    </xf>
    <xf numFmtId="0" fontId="22" fillId="0" borderId="0" xfId="0" applyFont="1" applyAlignment="1">
      <alignment vertical="center"/>
    </xf>
    <xf numFmtId="38" fontId="7" fillId="0" borderId="0" xfId="33" applyFont="1" applyFill="1" applyBorder="1" applyAlignment="1">
      <alignment horizontal="center" vertical="center"/>
    </xf>
    <xf numFmtId="0" fontId="7" fillId="0" borderId="0" xfId="9" applyFont="1" applyFill="1" applyBorder="1" applyAlignment="1">
      <alignment horizontal="center" vertical="center"/>
    </xf>
    <xf numFmtId="38" fontId="7" fillId="0" borderId="0" xfId="33" applyFont="1" applyFill="1" applyBorder="1" applyAlignment="1">
      <alignment vertical="center"/>
    </xf>
    <xf numFmtId="38" fontId="7" fillId="0" borderId="27" xfId="33"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49" fontId="25" fillId="0" borderId="0" xfId="0" applyNumberFormat="1"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NumberFormat="1" applyFont="1" applyAlignment="1">
      <alignment vertical="center" shrinkToFit="1"/>
    </xf>
    <xf numFmtId="49" fontId="26" fillId="0" borderId="0" xfId="0" applyNumberFormat="1" applyFont="1">
      <alignment vertical="center"/>
    </xf>
    <xf numFmtId="0" fontId="26" fillId="0" borderId="0" xfId="0" applyFont="1">
      <alignment vertical="center"/>
    </xf>
    <xf numFmtId="49" fontId="26" fillId="0" borderId="0" xfId="0" applyNumberFormat="1" applyFont="1" applyAlignment="1">
      <alignment horizontal="center" vertical="center"/>
    </xf>
    <xf numFmtId="49" fontId="25" fillId="0" borderId="0" xfId="0" applyNumberFormat="1" applyFont="1" applyAlignment="1">
      <alignment horizontal="right" vertical="center"/>
    </xf>
    <xf numFmtId="49" fontId="27" fillId="0" borderId="0" xfId="0" applyNumberFormat="1" applyFont="1">
      <alignment vertical="center"/>
    </xf>
    <xf numFmtId="0" fontId="27" fillId="0" borderId="0" xfId="0" applyFont="1">
      <alignment vertical="center"/>
    </xf>
    <xf numFmtId="0" fontId="25" fillId="0" borderId="0" xfId="0" applyNumberFormat="1" applyFont="1" applyAlignment="1">
      <alignment vertical="top" shrinkToFit="1"/>
    </xf>
    <xf numFmtId="0" fontId="28" fillId="0" borderId="0" xfId="0" applyNumberFormat="1" applyFont="1" applyAlignment="1">
      <alignment vertical="center" shrinkToFit="1"/>
    </xf>
    <xf numFmtId="0" fontId="27" fillId="0" borderId="0" xfId="0" applyFont="1" applyAlignment="1">
      <alignment vertical="center"/>
    </xf>
    <xf numFmtId="0" fontId="27" fillId="0" borderId="0" xfId="0" applyFont="1" applyAlignment="1">
      <alignment vertical="center" wrapText="1"/>
    </xf>
    <xf numFmtId="0" fontId="25" fillId="0" borderId="0" xfId="0" applyFont="1" applyFill="1">
      <alignment vertical="center"/>
    </xf>
    <xf numFmtId="0" fontId="25" fillId="0" borderId="0" xfId="0" applyNumberFormat="1" applyFont="1" applyFill="1" applyAlignment="1">
      <alignment vertical="top" shrinkToFit="1"/>
    </xf>
    <xf numFmtId="0" fontId="25" fillId="0" borderId="0" xfId="0" applyNumberFormat="1" applyFont="1" applyFill="1" applyAlignment="1">
      <alignment vertical="center" shrinkToFit="1"/>
    </xf>
    <xf numFmtId="0" fontId="21" fillId="0" borderId="0" xfId="0" quotePrefix="1" applyFont="1" applyAlignment="1">
      <alignment horizontal="center" vertical="center"/>
    </xf>
    <xf numFmtId="0" fontId="20" fillId="2" borderId="18" xfId="0" applyFont="1" applyFill="1" applyBorder="1" applyAlignment="1">
      <alignment horizontal="center" vertical="center"/>
    </xf>
    <xf numFmtId="0" fontId="26" fillId="0" borderId="0" xfId="0" applyFont="1" applyAlignment="1">
      <alignment horizontal="center" vertical="center" wrapText="1"/>
    </xf>
    <xf numFmtId="0" fontId="28" fillId="0" borderId="0" xfId="0" applyNumberFormat="1" applyFont="1" applyFill="1" applyAlignment="1">
      <alignment vertical="center" shrinkToFit="1"/>
    </xf>
    <xf numFmtId="0" fontId="33" fillId="0" borderId="0" xfId="0" applyFont="1">
      <alignment vertical="center"/>
    </xf>
    <xf numFmtId="38" fontId="26" fillId="0" borderId="0" xfId="33" applyFont="1">
      <alignment vertical="center"/>
    </xf>
    <xf numFmtId="0" fontId="26" fillId="0" borderId="0" xfId="0" applyFont="1" applyFill="1" applyAlignment="1">
      <alignment vertical="center"/>
    </xf>
    <xf numFmtId="0" fontId="33" fillId="0" borderId="0" xfId="0" applyFont="1" applyFill="1">
      <alignment vertical="center"/>
    </xf>
    <xf numFmtId="0" fontId="27" fillId="3" borderId="0" xfId="32" applyFont="1" applyFill="1">
      <alignment vertical="center"/>
    </xf>
    <xf numFmtId="0" fontId="27" fillId="3" borderId="0" xfId="32" applyFont="1" applyFill="1" applyAlignment="1">
      <alignment horizontal="center" vertical="center"/>
    </xf>
    <xf numFmtId="0" fontId="27" fillId="3" borderId="18" xfId="32" applyFont="1" applyFill="1" applyBorder="1" applyAlignment="1">
      <alignment horizontal="center" vertical="center" wrapText="1"/>
    </xf>
    <xf numFmtId="0" fontId="27" fillId="3" borderId="18" xfId="32" applyFont="1" applyFill="1" applyBorder="1" applyAlignment="1">
      <alignment horizontal="center" vertical="center"/>
    </xf>
    <xf numFmtId="0" fontId="27" fillId="3" borderId="18" xfId="32" applyFont="1" applyFill="1" applyBorder="1">
      <alignment vertical="center"/>
    </xf>
    <xf numFmtId="0" fontId="27" fillId="2" borderId="18" xfId="32" applyFont="1" applyFill="1" applyBorder="1">
      <alignment vertical="center"/>
    </xf>
    <xf numFmtId="0" fontId="27" fillId="2" borderId="18" xfId="32" applyFont="1" applyFill="1" applyBorder="1" applyAlignment="1">
      <alignment horizontal="center" vertical="center"/>
    </xf>
    <xf numFmtId="0" fontId="27" fillId="2" borderId="18" xfId="32" applyFont="1" applyFill="1" applyBorder="1" applyAlignment="1">
      <alignment horizontal="left" vertical="center"/>
    </xf>
    <xf numFmtId="0" fontId="27" fillId="3" borderId="0" xfId="32" applyFont="1" applyFill="1" applyAlignment="1">
      <alignment vertical="center" wrapText="1"/>
    </xf>
    <xf numFmtId="0" fontId="27" fillId="3" borderId="0" xfId="32" applyFont="1" applyFill="1" applyAlignment="1">
      <alignment vertical="top" wrapText="1"/>
    </xf>
    <xf numFmtId="0" fontId="37" fillId="0" borderId="0" xfId="32" applyFont="1" applyFill="1" applyAlignment="1">
      <alignment vertical="center"/>
    </xf>
    <xf numFmtId="0" fontId="24" fillId="0" borderId="0" xfId="24" applyFont="1" applyBorder="1" applyAlignment="1">
      <alignment horizontal="left" vertical="center"/>
    </xf>
    <xf numFmtId="0" fontId="27" fillId="0" borderId="0" xfId="32" applyFont="1" applyFill="1" applyAlignment="1">
      <alignment horizontal="center" vertical="center"/>
    </xf>
    <xf numFmtId="0" fontId="27" fillId="0" borderId="0" xfId="32" applyFont="1" applyFill="1">
      <alignment vertical="center"/>
    </xf>
    <xf numFmtId="0" fontId="26" fillId="0" borderId="5" xfId="0" applyNumberFormat="1" applyFont="1" applyFill="1" applyBorder="1" applyAlignment="1">
      <alignment vertical="center"/>
    </xf>
    <xf numFmtId="0" fontId="26" fillId="0" borderId="1" xfId="0" applyNumberFormat="1" applyFont="1" applyFill="1" applyBorder="1" applyAlignment="1">
      <alignment vertical="center"/>
    </xf>
    <xf numFmtId="38" fontId="7" fillId="0" borderId="17" xfId="33" applyFont="1" applyFill="1" applyBorder="1" applyAlignment="1">
      <alignment horizontal="center" vertical="center"/>
    </xf>
    <xf numFmtId="0" fontId="23" fillId="0" borderId="0" xfId="0" applyFont="1" applyAlignment="1">
      <alignment horizontal="center" vertical="center" shrinkToFi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1" fillId="0" borderId="0" xfId="0" applyFont="1" applyAlignment="1">
      <alignment vertical="center"/>
    </xf>
    <xf numFmtId="0" fontId="17" fillId="0" borderId="0" xfId="0" applyFont="1">
      <alignment vertical="center"/>
    </xf>
    <xf numFmtId="0" fontId="41" fillId="0" borderId="0" xfId="0" applyFont="1" applyAlignment="1">
      <alignment vertical="center" wrapText="1"/>
    </xf>
    <xf numFmtId="0" fontId="41" fillId="0" borderId="0" xfId="0" applyFont="1">
      <alignment vertical="center"/>
    </xf>
    <xf numFmtId="38" fontId="17" fillId="0" borderId="0" xfId="33" applyFont="1">
      <alignment vertical="center"/>
    </xf>
    <xf numFmtId="0" fontId="42" fillId="0" borderId="0" xfId="0" applyFont="1">
      <alignment vertical="center"/>
    </xf>
    <xf numFmtId="49" fontId="25" fillId="0" borderId="0" xfId="0" applyNumberFormat="1" applyFont="1">
      <alignment vertical="center"/>
    </xf>
    <xf numFmtId="0" fontId="7" fillId="0" borderId="0" xfId="5" applyFont="1" applyFill="1" applyAlignment="1">
      <alignment vertical="top"/>
    </xf>
    <xf numFmtId="0" fontId="9" fillId="0" borderId="0" xfId="9" applyFont="1" applyFill="1"/>
    <xf numFmtId="0" fontId="10" fillId="0" borderId="0" xfId="8" applyFont="1" applyFill="1" applyAlignment="1">
      <alignment vertical="top"/>
    </xf>
    <xf numFmtId="0" fontId="2" fillId="0" borderId="0" xfId="8" applyFont="1" applyFill="1"/>
    <xf numFmtId="0" fontId="11" fillId="0" borderId="0" xfId="8" applyFont="1" applyFill="1" applyAlignment="1">
      <alignment vertical="top"/>
    </xf>
    <xf numFmtId="0" fontId="11" fillId="0" borderId="0" xfId="8" applyFont="1" applyFill="1" applyAlignment="1">
      <alignment horizontal="center" vertical="top"/>
    </xf>
    <xf numFmtId="0" fontId="10" fillId="0" borderId="0" xfId="8" applyFont="1" applyFill="1" applyAlignment="1">
      <alignment horizontal="center" vertical="top"/>
    </xf>
    <xf numFmtId="0" fontId="12" fillId="0" borderId="0" xfId="8" applyFont="1" applyFill="1" applyBorder="1" applyAlignment="1">
      <alignment horizontal="left" vertical="center"/>
    </xf>
    <xf numFmtId="0" fontId="13" fillId="0" borderId="0" xfId="8" applyFont="1" applyFill="1" applyAlignment="1">
      <alignment vertical="center"/>
    </xf>
    <xf numFmtId="0" fontId="13" fillId="0" borderId="0" xfId="8" applyFont="1" applyFill="1"/>
    <xf numFmtId="0" fontId="7" fillId="0" borderId="0" xfId="8" applyFont="1" applyFill="1"/>
    <xf numFmtId="0" fontId="14" fillId="0" borderId="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2" xfId="9" applyFont="1" applyFill="1" applyBorder="1" applyAlignment="1">
      <alignment horizontal="distributed" vertical="center"/>
    </xf>
    <xf numFmtId="0" fontId="14" fillId="0" borderId="10" xfId="9" applyFont="1" applyFill="1" applyBorder="1" applyAlignment="1">
      <alignment horizontal="center" vertical="center" wrapText="1"/>
    </xf>
    <xf numFmtId="0" fontId="2" fillId="0" borderId="10" xfId="9" applyFont="1" applyFill="1" applyBorder="1" applyAlignment="1">
      <alignment horizontal="center" vertical="center" wrapText="1"/>
    </xf>
    <xf numFmtId="0" fontId="2" fillId="0" borderId="4" xfId="9" applyFont="1" applyFill="1" applyBorder="1" applyAlignment="1">
      <alignment horizontal="center" vertical="center" wrapText="1"/>
    </xf>
    <xf numFmtId="0" fontId="46" fillId="0" borderId="11" xfId="0" applyFont="1" applyFill="1" applyBorder="1" applyAlignment="1">
      <alignment horizontal="right" vertical="center"/>
    </xf>
    <xf numFmtId="0" fontId="4" fillId="0" borderId="6" xfId="0" applyFont="1" applyFill="1" applyBorder="1" applyAlignment="1">
      <alignment horizontal="right" vertical="center"/>
    </xf>
    <xf numFmtId="0" fontId="4" fillId="0" borderId="5" xfId="0" applyFont="1" applyFill="1" applyBorder="1" applyAlignment="1">
      <alignment horizontal="right" vertical="center"/>
    </xf>
    <xf numFmtId="3" fontId="5" fillId="0" borderId="0" xfId="0" applyNumberFormat="1" applyFont="1" applyBorder="1">
      <alignment vertical="center"/>
    </xf>
    <xf numFmtId="3" fontId="4" fillId="0" borderId="0" xfId="0" applyNumberFormat="1" applyFont="1" applyBorder="1">
      <alignment vertical="center"/>
    </xf>
    <xf numFmtId="0" fontId="2" fillId="0" borderId="0" xfId="24" applyFont="1" applyFill="1" applyBorder="1" applyAlignment="1">
      <alignment horizontal="left"/>
    </xf>
    <xf numFmtId="0" fontId="4" fillId="0" borderId="0" xfId="9" applyFont="1" applyFill="1" applyAlignment="1">
      <alignment vertical="center"/>
    </xf>
    <xf numFmtId="0" fontId="2" fillId="0" borderId="0" xfId="9" applyFont="1" applyFill="1"/>
    <xf numFmtId="0" fontId="15" fillId="0" borderId="0" xfId="9" applyFont="1" applyFill="1" applyAlignment="1">
      <alignment vertical="center"/>
    </xf>
    <xf numFmtId="0" fontId="15" fillId="0" borderId="0" xfId="9" applyFont="1" applyFill="1" applyAlignment="1">
      <alignment horizontal="left" vertical="center"/>
    </xf>
    <xf numFmtId="0" fontId="16" fillId="0" borderId="0" xfId="9" applyFont="1" applyFill="1" applyAlignment="1">
      <alignment vertical="center"/>
    </xf>
    <xf numFmtId="38" fontId="14" fillId="0" borderId="10" xfId="33" applyFont="1" applyFill="1" applyBorder="1" applyAlignment="1">
      <alignment horizontal="right" vertical="center"/>
    </xf>
    <xf numFmtId="38" fontId="2" fillId="0" borderId="10" xfId="33" applyFont="1" applyFill="1" applyBorder="1" applyAlignment="1">
      <alignment horizontal="right" vertical="center"/>
    </xf>
    <xf numFmtId="0" fontId="15" fillId="0" borderId="0" xfId="9" applyFont="1" applyFill="1" applyAlignment="1">
      <alignment vertical="center" wrapText="1"/>
    </xf>
    <xf numFmtId="38" fontId="2" fillId="0" borderId="4" xfId="33" applyFont="1" applyFill="1" applyBorder="1" applyAlignment="1">
      <alignment horizontal="right" vertical="center"/>
    </xf>
    <xf numFmtId="0" fontId="2" fillId="0" borderId="12" xfId="9" applyFont="1" applyFill="1" applyBorder="1" applyAlignment="1">
      <alignment horizontal="distributed" vertical="center"/>
    </xf>
    <xf numFmtId="0" fontId="2" fillId="0" borderId="37" xfId="9" applyFont="1" applyFill="1" applyBorder="1" applyAlignment="1">
      <alignment horizontal="center" vertical="center" wrapText="1"/>
    </xf>
    <xf numFmtId="0" fontId="4" fillId="0" borderId="13" xfId="0" applyFont="1" applyFill="1" applyBorder="1" applyAlignment="1">
      <alignment horizontal="right" vertical="center"/>
    </xf>
    <xf numFmtId="38" fontId="2" fillId="0" borderId="37" xfId="33" applyFont="1" applyFill="1" applyBorder="1" applyAlignment="1">
      <alignment horizontal="right" vertical="center"/>
    </xf>
    <xf numFmtId="0" fontId="47" fillId="0" borderId="0" xfId="0" applyFont="1" applyAlignment="1">
      <alignment vertical="center" wrapText="1"/>
    </xf>
    <xf numFmtId="0" fontId="25" fillId="0" borderId="0" xfId="0" applyFont="1">
      <alignment vertical="center"/>
    </xf>
    <xf numFmtId="49" fontId="25" fillId="0" borderId="0" xfId="0" applyNumberFormat="1" applyFont="1">
      <alignment vertical="center"/>
    </xf>
    <xf numFmtId="0" fontId="44" fillId="0" borderId="0" xfId="0" applyFont="1" applyAlignment="1">
      <alignment vertical="top" wrapText="1"/>
    </xf>
    <xf numFmtId="0" fontId="27" fillId="3" borderId="0" xfId="32" applyFont="1" applyFill="1" applyAlignment="1">
      <alignment horizontal="center" vertical="center"/>
    </xf>
    <xf numFmtId="0" fontId="27" fillId="3" borderId="0" xfId="32" applyFont="1" applyFill="1">
      <alignment vertical="center"/>
    </xf>
    <xf numFmtId="0" fontId="27" fillId="4" borderId="0" xfId="32" applyFont="1" applyFill="1">
      <alignment vertical="center"/>
    </xf>
    <xf numFmtId="0" fontId="44" fillId="0" borderId="0" xfId="0" applyFont="1" applyAlignment="1">
      <alignment vertical="top" wrapText="1"/>
    </xf>
    <xf numFmtId="0" fontId="27" fillId="3" borderId="18" xfId="32" applyFont="1" applyFill="1" applyBorder="1" applyAlignment="1">
      <alignment horizontal="left" vertical="center"/>
    </xf>
    <xf numFmtId="0" fontId="52" fillId="3" borderId="18" xfId="32" applyFont="1" applyFill="1" applyBorder="1">
      <alignment vertical="center"/>
    </xf>
    <xf numFmtId="0" fontId="52" fillId="3" borderId="18" xfId="32" applyFont="1" applyFill="1" applyBorder="1" applyAlignment="1">
      <alignment horizontal="center" vertical="center"/>
    </xf>
    <xf numFmtId="0" fontId="52" fillId="3" borderId="18" xfId="32" applyFont="1" applyFill="1" applyBorder="1" applyAlignment="1">
      <alignment horizontal="left" vertical="center"/>
    </xf>
    <xf numFmtId="0" fontId="27" fillId="3" borderId="18" xfId="32" applyFont="1" applyFill="1" applyBorder="1" applyAlignment="1">
      <alignment horizontal="center" vertical="center"/>
    </xf>
    <xf numFmtId="0" fontId="27" fillId="3" borderId="0" xfId="32" applyFont="1" applyFill="1" applyAlignment="1">
      <alignment horizontal="center" vertical="center"/>
    </xf>
    <xf numFmtId="0" fontId="27" fillId="3" borderId="0" xfId="32" applyFont="1" applyFill="1" applyAlignment="1">
      <alignment vertical="center" wrapText="1"/>
    </xf>
    <xf numFmtId="0" fontId="27" fillId="3" borderId="0" xfId="32" applyFont="1" applyFill="1">
      <alignment vertical="center"/>
    </xf>
    <xf numFmtId="0" fontId="27" fillId="0" borderId="0" xfId="32" applyFont="1" applyFill="1" applyAlignment="1">
      <alignment horizontal="center" vertical="center"/>
    </xf>
    <xf numFmtId="0" fontId="28" fillId="0" borderId="0" xfId="32" applyFont="1" applyFill="1" applyAlignment="1">
      <alignment vertical="center"/>
    </xf>
    <xf numFmtId="0" fontId="26" fillId="0" borderId="0" xfId="0" applyFont="1">
      <alignment vertical="center"/>
    </xf>
    <xf numFmtId="0" fontId="0" fillId="0" borderId="8" xfId="0" applyBorder="1" applyAlignment="1">
      <alignment vertical="center" wrapText="1"/>
    </xf>
    <xf numFmtId="0" fontId="0" fillId="0" borderId="7" xfId="0" applyBorder="1" applyAlignment="1">
      <alignment vertical="center" wrapText="1"/>
    </xf>
    <xf numFmtId="0" fontId="25" fillId="0" borderId="0" xfId="0" applyFont="1">
      <alignment vertical="center"/>
    </xf>
    <xf numFmtId="0" fontId="43" fillId="0" borderId="0" xfId="0" applyFont="1" applyBorder="1" applyAlignment="1">
      <alignment vertical="top" wrapText="1"/>
    </xf>
    <xf numFmtId="0" fontId="45" fillId="0" borderId="0" xfId="24" applyFont="1" applyBorder="1" applyAlignment="1">
      <alignment vertical="center" textRotation="255" shrinkToFit="1"/>
    </xf>
    <xf numFmtId="38" fontId="7" fillId="0" borderId="0" xfId="33" applyFont="1" applyFill="1" applyBorder="1" applyAlignment="1">
      <alignment horizontal="center" vertical="center"/>
    </xf>
    <xf numFmtId="0" fontId="21" fillId="0" borderId="0" xfId="0" applyFont="1" applyBorder="1">
      <alignment vertical="center"/>
    </xf>
    <xf numFmtId="38" fontId="7" fillId="0" borderId="8" xfId="33" applyFont="1" applyFill="1" applyBorder="1" applyAlignment="1">
      <alignment horizontal="center" vertical="center"/>
    </xf>
    <xf numFmtId="0" fontId="20" fillId="0" borderId="0" xfId="0" applyFont="1" applyFill="1" applyBorder="1" applyAlignment="1">
      <alignment vertical="center"/>
    </xf>
    <xf numFmtId="0" fontId="20" fillId="0" borderId="4" xfId="0" applyFont="1" applyFill="1" applyBorder="1" applyAlignment="1">
      <alignment vertical="center"/>
    </xf>
    <xf numFmtId="0" fontId="23" fillId="0" borderId="4" xfId="0" applyFont="1" applyBorder="1" applyAlignment="1">
      <alignment horizontal="center" vertical="center" shrinkToFit="1"/>
    </xf>
    <xf numFmtId="0" fontId="0" fillId="0" borderId="11" xfId="0" applyFont="1" applyFill="1" applyBorder="1" applyAlignment="1">
      <alignment horizontal="right" vertical="center"/>
    </xf>
    <xf numFmtId="0" fontId="43" fillId="0" borderId="0" xfId="0" applyFont="1" applyBorder="1" applyAlignment="1">
      <alignment vertical="top" wrapText="1"/>
    </xf>
    <xf numFmtId="38" fontId="7" fillId="0" borderId="1" xfId="33" applyFont="1" applyFill="1" applyBorder="1" applyAlignment="1">
      <alignment horizontal="center" vertical="center"/>
    </xf>
    <xf numFmtId="38" fontId="7" fillId="0" borderId="19" xfId="33" applyFont="1" applyFill="1" applyBorder="1" applyAlignment="1">
      <alignment horizontal="center" vertical="center"/>
    </xf>
    <xf numFmtId="0" fontId="44" fillId="0" borderId="0" xfId="0" applyFont="1" applyBorder="1" applyAlignment="1">
      <alignment vertical="top" wrapText="1"/>
    </xf>
    <xf numFmtId="38" fontId="7" fillId="0" borderId="40" xfId="33" applyFont="1" applyFill="1" applyBorder="1" applyAlignment="1">
      <alignment horizontal="center" vertical="center"/>
    </xf>
    <xf numFmtId="0" fontId="56" fillId="0" borderId="4" xfId="0" applyFont="1" applyBorder="1" applyAlignment="1">
      <alignment vertical="center"/>
    </xf>
    <xf numFmtId="0" fontId="56" fillId="0" borderId="0" xfId="0" applyFont="1" applyBorder="1" applyAlignment="1">
      <alignment vertical="center"/>
    </xf>
    <xf numFmtId="0" fontId="43" fillId="0" borderId="0" xfId="0" applyFont="1" applyFill="1" applyBorder="1" applyAlignment="1">
      <alignment vertical="top" wrapText="1"/>
    </xf>
    <xf numFmtId="0" fontId="18" fillId="0" borderId="0" xfId="24" applyFont="1" applyBorder="1" applyAlignment="1">
      <alignment vertical="top" wrapText="1"/>
    </xf>
    <xf numFmtId="0" fontId="14" fillId="0" borderId="4" xfId="9" applyFont="1" applyFill="1" applyBorder="1" applyAlignment="1">
      <alignment horizontal="center" vertical="center" wrapText="1"/>
    </xf>
    <xf numFmtId="0" fontId="14" fillId="0" borderId="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distributed" vertical="center"/>
    </xf>
    <xf numFmtId="0" fontId="14" fillId="0" borderId="0"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6" fillId="0" borderId="0" xfId="0" applyFont="1" applyFill="1" applyBorder="1" applyAlignment="1">
      <alignment horizontal="right" vertical="center"/>
    </xf>
    <xf numFmtId="0" fontId="46" fillId="0" borderId="0" xfId="0" applyFont="1" applyFill="1" applyBorder="1" applyAlignment="1">
      <alignment horizontal="right" vertical="center"/>
    </xf>
    <xf numFmtId="0" fontId="4" fillId="0" borderId="0" xfId="0" applyFont="1" applyFill="1" applyBorder="1" applyAlignment="1">
      <alignment horizontal="right" vertical="center"/>
    </xf>
    <xf numFmtId="38" fontId="14" fillId="0" borderId="0" xfId="33" applyFont="1" applyFill="1" applyBorder="1" applyAlignment="1">
      <alignment horizontal="right" vertical="center"/>
    </xf>
    <xf numFmtId="38" fontId="2" fillId="0" borderId="0" xfId="33" applyFont="1" applyFill="1" applyBorder="1" applyAlignment="1">
      <alignment horizontal="right" vertical="center"/>
    </xf>
    <xf numFmtId="38" fontId="14" fillId="4" borderId="0" xfId="33" applyFont="1" applyFill="1" applyBorder="1" applyAlignment="1">
      <alignment vertical="center"/>
    </xf>
    <xf numFmtId="38" fontId="2" fillId="4" borderId="0" xfId="33" applyFont="1" applyFill="1" applyBorder="1" applyAlignment="1">
      <alignment vertical="center"/>
    </xf>
    <xf numFmtId="0" fontId="14" fillId="0" borderId="28" xfId="9" applyFont="1" applyFill="1" applyBorder="1" applyAlignment="1">
      <alignment horizontal="center" vertical="center"/>
    </xf>
    <xf numFmtId="0" fontId="6" fillId="0" borderId="4" xfId="0" applyFont="1" applyFill="1" applyBorder="1" applyAlignment="1">
      <alignment horizontal="right" vertical="center"/>
    </xf>
    <xf numFmtId="38" fontId="14" fillId="0" borderId="28" xfId="33" applyFont="1" applyFill="1" applyBorder="1" applyAlignment="1">
      <alignment horizontal="right" vertical="center"/>
    </xf>
    <xf numFmtId="38" fontId="14" fillId="4" borderId="4" xfId="33" applyFont="1" applyFill="1" applyBorder="1" applyAlignment="1">
      <alignment vertical="center"/>
    </xf>
    <xf numFmtId="0" fontId="6" fillId="0" borderId="6" xfId="0" applyFont="1" applyFill="1" applyBorder="1" applyAlignment="1">
      <alignment horizontal="right" vertical="center"/>
    </xf>
    <xf numFmtId="0" fontId="14" fillId="0" borderId="29" xfId="9" applyFont="1" applyFill="1" applyBorder="1" applyAlignment="1">
      <alignment horizontal="center" vertical="center"/>
    </xf>
    <xf numFmtId="0" fontId="14" fillId="0" borderId="41" xfId="9" applyFont="1" applyFill="1" applyBorder="1" applyAlignment="1">
      <alignment horizontal="center" vertical="center" wrapText="1"/>
    </xf>
    <xf numFmtId="0" fontId="0" fillId="0" borderId="6" xfId="0" applyFont="1" applyFill="1" applyBorder="1" applyAlignment="1">
      <alignment horizontal="right" vertical="center"/>
    </xf>
    <xf numFmtId="38" fontId="14" fillId="0" borderId="41" xfId="33" applyFont="1" applyFill="1" applyBorder="1" applyAlignment="1">
      <alignment horizontal="right" vertical="center"/>
    </xf>
    <xf numFmtId="0" fontId="9" fillId="0" borderId="18" xfId="9" applyFont="1" applyFill="1" applyBorder="1"/>
    <xf numFmtId="0" fontId="9" fillId="0" borderId="5" xfId="9" applyFont="1" applyFill="1" applyBorder="1"/>
    <xf numFmtId="38" fontId="14" fillId="4" borderId="18" xfId="9" applyNumberFormat="1" applyFont="1" applyFill="1" applyBorder="1" applyAlignment="1">
      <alignment horizontal="right" vertical="center"/>
    </xf>
    <xf numFmtId="0" fontId="45" fillId="0" borderId="0" xfId="24" applyFont="1" applyBorder="1" applyAlignment="1">
      <alignment textRotation="255" shrinkToFit="1"/>
    </xf>
    <xf numFmtId="0" fontId="17" fillId="0" borderId="18" xfId="0" applyFont="1" applyBorder="1">
      <alignment vertical="center"/>
    </xf>
    <xf numFmtId="0" fontId="17" fillId="0" borderId="18" xfId="0" applyFont="1" applyBorder="1" applyAlignment="1">
      <alignment vertical="center" wrapText="1"/>
    </xf>
    <xf numFmtId="0" fontId="25" fillId="0" borderId="0" xfId="0" applyFont="1">
      <alignment vertical="center"/>
    </xf>
    <xf numFmtId="0" fontId="43" fillId="0" borderId="0" xfId="0" applyFont="1">
      <alignment vertical="center"/>
    </xf>
    <xf numFmtId="0" fontId="43" fillId="0" borderId="4" xfId="0" applyFont="1" applyBorder="1" applyAlignment="1">
      <alignment vertical="center"/>
    </xf>
    <xf numFmtId="0" fontId="43" fillId="0" borderId="0" xfId="0" applyFont="1" applyBorder="1" applyAlignment="1">
      <alignment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21" fillId="0" borderId="0" xfId="0" applyFont="1" applyBorder="1">
      <alignment vertical="center"/>
    </xf>
    <xf numFmtId="0" fontId="20" fillId="2" borderId="18" xfId="0" applyFont="1" applyFill="1" applyBorder="1" applyAlignment="1">
      <alignment vertical="center" shrinkToFit="1"/>
    </xf>
    <xf numFmtId="0" fontId="43" fillId="0" borderId="4" xfId="0" applyFont="1" applyBorder="1">
      <alignment vertical="center"/>
    </xf>
    <xf numFmtId="0" fontId="20" fillId="2" borderId="15" xfId="0" applyFont="1" applyFill="1" applyBorder="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43" fillId="0" borderId="4" xfId="0" applyFont="1" applyBorder="1" applyAlignment="1">
      <alignment vertical="center" wrapText="1"/>
    </xf>
    <xf numFmtId="0" fontId="43" fillId="0" borderId="0" xfId="0" applyFont="1" applyBorder="1" applyAlignment="1">
      <alignment vertical="center" wrapText="1"/>
    </xf>
    <xf numFmtId="0" fontId="44" fillId="0" borderId="0" xfId="0" applyFont="1" applyAlignment="1">
      <alignment vertical="top" wrapText="1"/>
    </xf>
    <xf numFmtId="0" fontId="21" fillId="0" borderId="1" xfId="0" applyFont="1" applyBorder="1">
      <alignment vertical="center"/>
    </xf>
    <xf numFmtId="38" fontId="7" fillId="2" borderId="15" xfId="33" applyFont="1" applyFill="1" applyBorder="1" applyAlignment="1">
      <alignment horizontal="center" vertical="center"/>
    </xf>
    <xf numFmtId="38" fontId="7" fillId="2" borderId="8" xfId="33" applyFont="1" applyFill="1" applyBorder="1" applyAlignment="1">
      <alignment horizontal="center" vertical="center"/>
    </xf>
    <xf numFmtId="38" fontId="7" fillId="2" borderId="16" xfId="33" applyFont="1" applyFill="1" applyBorder="1" applyAlignment="1">
      <alignment horizontal="center" vertical="center"/>
    </xf>
    <xf numFmtId="38" fontId="7" fillId="2" borderId="19" xfId="33" applyFont="1" applyFill="1" applyBorder="1" applyAlignment="1">
      <alignment horizontal="center" vertical="center"/>
    </xf>
    <xf numFmtId="38" fontId="7" fillId="4" borderId="23" xfId="33" applyFont="1" applyFill="1" applyBorder="1" applyAlignment="1">
      <alignment horizontal="center" vertical="center"/>
    </xf>
    <xf numFmtId="38" fontId="7" fillId="4" borderId="24" xfId="33" applyFont="1" applyFill="1" applyBorder="1" applyAlignment="1">
      <alignment horizontal="center" vertical="center"/>
    </xf>
    <xf numFmtId="0" fontId="43" fillId="0" borderId="0" xfId="0" applyFont="1" applyBorder="1" applyAlignment="1">
      <alignment horizontal="left" vertical="top" wrapText="1"/>
    </xf>
    <xf numFmtId="38" fontId="7" fillId="4" borderId="25" xfId="33" applyFont="1" applyFill="1" applyBorder="1" applyAlignment="1">
      <alignment horizontal="center" vertical="center"/>
    </xf>
    <xf numFmtId="38" fontId="7" fillId="4" borderId="26" xfId="33" applyFont="1" applyFill="1" applyBorder="1" applyAlignment="1">
      <alignment horizontal="center" vertical="center"/>
    </xf>
    <xf numFmtId="0" fontId="23" fillId="0" borderId="28" xfId="0" applyFont="1" applyBorder="1" applyAlignment="1">
      <alignment vertical="center"/>
    </xf>
    <xf numFmtId="0" fontId="23" fillId="0" borderId="0" xfId="0" applyFont="1" applyAlignment="1">
      <alignment vertical="center"/>
    </xf>
    <xf numFmtId="0" fontId="24" fillId="0" borderId="0" xfId="24" applyFont="1" applyBorder="1" applyAlignment="1">
      <alignment horizontal="left" vertical="center"/>
    </xf>
    <xf numFmtId="0" fontId="7" fillId="2" borderId="15"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7" xfId="9" applyFont="1" applyFill="1" applyBorder="1" applyAlignment="1">
      <alignment horizontal="center" vertical="center"/>
    </xf>
    <xf numFmtId="0" fontId="7" fillId="2" borderId="16" xfId="9" applyFont="1" applyFill="1" applyBorder="1" applyAlignment="1">
      <alignment horizontal="center" vertical="center"/>
    </xf>
    <xf numFmtId="0" fontId="7" fillId="2" borderId="19" xfId="9" applyFont="1" applyFill="1" applyBorder="1" applyAlignment="1">
      <alignment horizontal="center" vertical="center"/>
    </xf>
    <xf numFmtId="0" fontId="7" fillId="2" borderId="17" xfId="9" applyFont="1" applyFill="1" applyBorder="1" applyAlignment="1">
      <alignment horizontal="center" vertical="center"/>
    </xf>
    <xf numFmtId="0" fontId="7" fillId="0" borderId="5" xfId="9" applyFont="1" applyBorder="1" applyAlignment="1">
      <alignment horizontal="center" vertical="center"/>
    </xf>
    <xf numFmtId="0" fontId="7" fillId="0" borderId="1" xfId="9" applyFont="1" applyBorder="1" applyAlignment="1">
      <alignment horizontal="center" vertical="center"/>
    </xf>
    <xf numFmtId="0" fontId="7" fillId="0" borderId="6" xfId="9" applyFont="1" applyBorder="1" applyAlignment="1">
      <alignment horizontal="center" vertical="center"/>
    </xf>
    <xf numFmtId="0" fontId="43" fillId="0" borderId="0" xfId="0" applyFont="1" applyFill="1" applyBorder="1" applyAlignment="1">
      <alignment horizontal="left" vertical="center" wrapText="1"/>
    </xf>
    <xf numFmtId="38" fontId="7" fillId="4" borderId="5" xfId="33" applyFont="1" applyFill="1" applyBorder="1" applyAlignment="1">
      <alignment vertical="center"/>
    </xf>
    <xf numFmtId="38" fontId="7" fillId="4" borderId="1" xfId="33" applyFont="1" applyFill="1" applyBorder="1" applyAlignment="1">
      <alignment vertical="center"/>
    </xf>
    <xf numFmtId="0" fontId="43" fillId="0" borderId="0" xfId="0" applyFont="1" applyFill="1" applyBorder="1" applyAlignment="1">
      <alignment horizontal="left" vertical="top" wrapText="1"/>
    </xf>
    <xf numFmtId="0" fontId="7" fillId="2" borderId="16" xfId="24" applyFont="1" applyFill="1" applyBorder="1" applyAlignment="1">
      <alignment horizontal="center" vertical="center" wrapText="1"/>
    </xf>
    <xf numFmtId="0" fontId="7" fillId="2" borderId="19" xfId="24" applyFont="1" applyFill="1" applyBorder="1" applyAlignment="1">
      <alignment horizontal="center" vertical="center"/>
    </xf>
    <xf numFmtId="0" fontId="7" fillId="2" borderId="17" xfId="24" applyFont="1" applyFill="1" applyBorder="1" applyAlignment="1">
      <alignment horizontal="center" vertical="center"/>
    </xf>
    <xf numFmtId="38" fontId="7" fillId="2" borderId="16" xfId="33" applyFont="1" applyFill="1" applyBorder="1" applyAlignment="1">
      <alignment vertical="center"/>
    </xf>
    <xf numFmtId="38" fontId="7" fillId="2" borderId="19" xfId="33" applyFont="1" applyFill="1" applyBorder="1" applyAlignment="1">
      <alignment vertical="center"/>
    </xf>
    <xf numFmtId="38" fontId="7" fillId="2" borderId="16" xfId="33" applyFont="1" applyFill="1" applyBorder="1" applyAlignment="1">
      <alignment horizontal="right" vertical="center"/>
    </xf>
    <xf numFmtId="38" fontId="7" fillId="2" borderId="19" xfId="33" applyFont="1" applyFill="1" applyBorder="1" applyAlignment="1">
      <alignment horizontal="right"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17" xfId="0" applyFont="1" applyBorder="1" applyAlignment="1">
      <alignment horizontal="center" vertical="center"/>
    </xf>
    <xf numFmtId="0" fontId="7" fillId="0" borderId="5" xfId="24" applyFont="1" applyBorder="1" applyAlignment="1">
      <alignment horizontal="center" vertical="center"/>
    </xf>
    <xf numFmtId="0" fontId="7" fillId="0" borderId="1" xfId="24" applyFont="1" applyBorder="1" applyAlignment="1">
      <alignment horizontal="center" vertical="center"/>
    </xf>
    <xf numFmtId="0" fontId="7" fillId="0" borderId="6" xfId="24" applyFont="1" applyBorder="1" applyAlignment="1">
      <alignment horizontal="center" vertical="center"/>
    </xf>
    <xf numFmtId="0" fontId="7" fillId="0" borderId="15"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7" xfId="9" applyFont="1" applyFill="1" applyBorder="1" applyAlignment="1">
      <alignment horizontal="center" vertical="center"/>
    </xf>
    <xf numFmtId="38" fontId="7" fillId="0" borderId="18" xfId="33" applyFont="1" applyFill="1" applyBorder="1" applyAlignment="1">
      <alignment horizontal="center" vertical="center"/>
    </xf>
    <xf numFmtId="38" fontId="7" fillId="2" borderId="15" xfId="33" applyFont="1" applyFill="1" applyBorder="1" applyAlignment="1">
      <alignment horizontal="right" vertical="center"/>
    </xf>
    <xf numFmtId="38" fontId="7" fillId="2" borderId="8" xfId="33" applyFont="1" applyFill="1" applyBorder="1" applyAlignment="1">
      <alignment horizontal="right" vertical="center"/>
    </xf>
    <xf numFmtId="0" fontId="7" fillId="0" borderId="15" xfId="24" applyFont="1" applyBorder="1" applyAlignment="1">
      <alignment horizontal="center" vertical="center"/>
    </xf>
    <xf numFmtId="0" fontId="7" fillId="0" borderId="8" xfId="24" applyFont="1" applyBorder="1" applyAlignment="1">
      <alignment horizontal="center" vertical="center"/>
    </xf>
    <xf numFmtId="0" fontId="7" fillId="0" borderId="7" xfId="24"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38" fontId="7" fillId="2" borderId="15" xfId="33" applyFont="1" applyFill="1" applyBorder="1" applyAlignment="1">
      <alignment vertical="center"/>
    </xf>
    <xf numFmtId="38" fontId="7" fillId="2" borderId="8" xfId="33" applyFont="1" applyFill="1" applyBorder="1" applyAlignment="1">
      <alignment vertical="center"/>
    </xf>
    <xf numFmtId="0" fontId="49" fillId="5" borderId="34" xfId="0" applyFont="1" applyFill="1" applyBorder="1" applyAlignment="1">
      <alignment vertical="center"/>
    </xf>
    <xf numFmtId="0" fontId="49" fillId="5" borderId="35" xfId="0" applyFont="1" applyFill="1" applyBorder="1" applyAlignment="1">
      <alignment vertical="center"/>
    </xf>
    <xf numFmtId="0" fontId="50" fillId="5" borderId="35" xfId="0" applyFont="1" applyFill="1" applyBorder="1" applyAlignment="1">
      <alignment horizontal="center" vertical="center" wrapText="1"/>
    </xf>
    <xf numFmtId="0" fontId="57" fillId="5" borderId="35" xfId="34" applyFont="1" applyFill="1" applyBorder="1" applyAlignment="1">
      <alignment vertical="center"/>
    </xf>
    <xf numFmtId="0" fontId="58" fillId="5" borderId="35" xfId="34" applyFont="1" applyFill="1" applyBorder="1" applyAlignment="1">
      <alignment vertical="center" wrapText="1"/>
    </xf>
    <xf numFmtId="0" fontId="58" fillId="5" borderId="36" xfId="34" applyFont="1" applyFill="1" applyBorder="1" applyAlignment="1">
      <alignment vertical="center" wrapText="1"/>
    </xf>
    <xf numFmtId="0" fontId="22" fillId="0" borderId="0" xfId="0" applyFont="1" applyAlignment="1">
      <alignment horizontal="center" vertical="center"/>
    </xf>
    <xf numFmtId="0" fontId="22" fillId="5" borderId="30" xfId="0" applyFont="1" applyFill="1" applyBorder="1" applyAlignment="1">
      <alignment vertical="top"/>
    </xf>
    <xf numFmtId="0" fontId="22" fillId="5" borderId="31" xfId="0" applyFont="1" applyFill="1" applyBorder="1" applyAlignment="1">
      <alignment vertical="top"/>
    </xf>
    <xf numFmtId="0" fontId="22" fillId="5" borderId="32" xfId="0" applyFont="1" applyFill="1" applyBorder="1" applyAlignment="1">
      <alignment vertical="top"/>
    </xf>
    <xf numFmtId="0" fontId="20" fillId="5" borderId="0" xfId="0" applyFont="1" applyFill="1" applyBorder="1" applyAlignment="1">
      <alignment vertical="top" wrapText="1"/>
    </xf>
    <xf numFmtId="0" fontId="20" fillId="5" borderId="33" xfId="0" applyFont="1" applyFill="1" applyBorder="1" applyAlignment="1">
      <alignment vertical="top" wrapText="1"/>
    </xf>
    <xf numFmtId="0" fontId="20" fillId="5" borderId="0" xfId="0" applyFont="1" applyFill="1" applyBorder="1" applyAlignment="1">
      <alignment vertical="top"/>
    </xf>
    <xf numFmtId="0" fontId="20" fillId="5" borderId="33" xfId="0" applyFont="1" applyFill="1" applyBorder="1" applyAlignment="1">
      <alignment vertical="top"/>
    </xf>
    <xf numFmtId="0" fontId="49" fillId="5" borderId="28" xfId="0" applyFont="1" applyFill="1" applyBorder="1" applyAlignment="1">
      <alignment vertical="top"/>
    </xf>
    <xf numFmtId="0" fontId="49" fillId="5" borderId="0" xfId="0" applyFont="1" applyFill="1" applyBorder="1" applyAlignment="1">
      <alignment vertical="top"/>
    </xf>
    <xf numFmtId="0" fontId="49" fillId="5" borderId="28" xfId="0" applyFont="1" applyFill="1" applyBorder="1" applyAlignment="1">
      <alignment vertical="top" shrinkToFit="1"/>
    </xf>
    <xf numFmtId="0" fontId="49" fillId="5" borderId="0" xfId="0" applyFont="1" applyFill="1" applyBorder="1" applyAlignment="1">
      <alignment vertical="top" shrinkToFit="1"/>
    </xf>
    <xf numFmtId="0" fontId="49" fillId="5" borderId="28" xfId="0" applyFont="1" applyFill="1" applyBorder="1" applyAlignment="1">
      <alignment vertical="center"/>
    </xf>
    <xf numFmtId="0" fontId="49" fillId="5" borderId="0" xfId="0" applyFont="1" applyFill="1" applyBorder="1" applyAlignment="1">
      <alignment vertical="center"/>
    </xf>
    <xf numFmtId="0" fontId="50" fillId="5" borderId="0" xfId="0" applyFont="1" applyFill="1" applyBorder="1" applyAlignment="1">
      <alignment horizontal="center" vertical="center" wrapText="1"/>
    </xf>
    <xf numFmtId="38" fontId="7" fillId="2" borderId="15" xfId="33" applyFont="1" applyFill="1" applyBorder="1" applyAlignment="1">
      <alignment horizontal="center" vertical="center" wrapText="1"/>
    </xf>
    <xf numFmtId="38" fontId="7" fillId="2" borderId="8" xfId="33" applyFont="1" applyFill="1" applyBorder="1" applyAlignment="1">
      <alignment horizontal="center" vertical="center" wrapText="1"/>
    </xf>
    <xf numFmtId="38" fontId="7" fillId="4" borderId="38" xfId="33" applyFont="1" applyFill="1" applyBorder="1" applyAlignment="1">
      <alignment horizontal="center" vertical="center"/>
    </xf>
    <xf numFmtId="38" fontId="7" fillId="4" borderId="39" xfId="33" applyFont="1" applyFill="1" applyBorder="1" applyAlignment="1">
      <alignment horizontal="center" vertical="center"/>
    </xf>
    <xf numFmtId="0" fontId="50" fillId="5" borderId="0" xfId="0" applyFont="1" applyFill="1" applyBorder="1" applyAlignment="1">
      <alignment vertical="center"/>
    </xf>
    <xf numFmtId="0" fontId="50" fillId="5" borderId="33" xfId="0" applyFont="1" applyFill="1" applyBorder="1" applyAlignment="1">
      <alignment vertical="center"/>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31" fillId="2" borderId="15" xfId="34" applyFill="1" applyBorder="1" applyAlignment="1">
      <alignment horizontal="center" vertical="center"/>
    </xf>
    <xf numFmtId="0" fontId="21" fillId="0" borderId="1" xfId="0" applyFont="1" applyBorder="1" applyAlignment="1">
      <alignment vertical="center"/>
    </xf>
    <xf numFmtId="0" fontId="21" fillId="0" borderId="0" xfId="0" applyFont="1">
      <alignment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4" borderId="18" xfId="0" applyFill="1" applyBorder="1">
      <alignment vertical="center"/>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29"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0" borderId="18" xfId="0" applyBorder="1" applyAlignment="1">
      <alignment horizontal="center" vertical="center"/>
    </xf>
    <xf numFmtId="0" fontId="0" fillId="4" borderId="18" xfId="0" applyFill="1" applyBorder="1" applyAlignment="1">
      <alignment horizontal="center" vertical="center"/>
    </xf>
    <xf numFmtId="0" fontId="54" fillId="0" borderId="3" xfId="0" applyFont="1" applyBorder="1" applyAlignment="1"/>
    <xf numFmtId="0" fontId="51" fillId="0" borderId="1" xfId="0" applyFont="1" applyBorder="1" applyAlignment="1"/>
    <xf numFmtId="0" fontId="55" fillId="0" borderId="1" xfId="0" applyFont="1" applyBorder="1" applyAlignment="1">
      <alignment wrapText="1"/>
    </xf>
    <xf numFmtId="0" fontId="0" fillId="0" borderId="18" xfId="0" applyBorder="1" applyAlignment="1">
      <alignment horizontal="center" vertical="center" wrapText="1"/>
    </xf>
    <xf numFmtId="0" fontId="0" fillId="0" borderId="15"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right" vertical="center" wrapText="1"/>
    </xf>
    <xf numFmtId="0" fontId="0" fillId="0" borderId="7" xfId="0" applyBorder="1" applyAlignment="1">
      <alignment horizontal="right" vertical="center" wrapText="1"/>
    </xf>
    <xf numFmtId="0" fontId="0" fillId="2" borderId="15"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51" fillId="0" borderId="1" xfId="0" applyFont="1" applyBorder="1">
      <alignment vertical="center"/>
    </xf>
    <xf numFmtId="0" fontId="55" fillId="0" borderId="1" xfId="0" applyFont="1" applyBorder="1" applyAlignment="1">
      <alignment vertical="center" shrinkToFit="1"/>
    </xf>
    <xf numFmtId="0" fontId="31" fillId="0" borderId="1" xfId="34" applyBorder="1" applyAlignment="1">
      <alignment vertical="center" wrapText="1"/>
    </xf>
    <xf numFmtId="49" fontId="25" fillId="0" borderId="0" xfId="0" applyNumberFormat="1" applyFont="1" applyAlignment="1">
      <alignment horizontal="right" vertical="center"/>
    </xf>
    <xf numFmtId="0" fontId="25" fillId="4" borderId="0" xfId="0" applyFont="1" applyFill="1" applyAlignment="1">
      <alignment horizontal="distributed" vertical="center"/>
    </xf>
    <xf numFmtId="0" fontId="26" fillId="0" borderId="0" xfId="0" applyFont="1">
      <alignment vertical="center"/>
    </xf>
    <xf numFmtId="0" fontId="25" fillId="4" borderId="0" xfId="0" applyNumberFormat="1" applyFont="1" applyFill="1" applyAlignment="1">
      <alignment vertical="center" shrinkToFit="1"/>
    </xf>
    <xf numFmtId="0" fontId="25" fillId="4" borderId="0" xfId="0" applyNumberFormat="1" applyFont="1" applyFill="1" applyAlignment="1">
      <alignment vertical="top" shrinkToFit="1"/>
    </xf>
    <xf numFmtId="0" fontId="35" fillId="0" borderId="0" xfId="0" applyFont="1" applyAlignment="1">
      <alignment vertical="center" wrapText="1"/>
    </xf>
    <xf numFmtId="0" fontId="25" fillId="0" borderId="0" xfId="0" applyFont="1">
      <alignment vertical="center"/>
    </xf>
    <xf numFmtId="0" fontId="26" fillId="0" borderId="0" xfId="0" applyFont="1" applyAlignment="1">
      <alignment horizontal="center" vertical="center" wrapText="1"/>
    </xf>
    <xf numFmtId="0" fontId="25" fillId="0" borderId="0" xfId="0" applyFont="1" applyAlignment="1">
      <alignment vertical="center"/>
    </xf>
    <xf numFmtId="0" fontId="26" fillId="0" borderId="0" xfId="0" applyFont="1" applyAlignment="1">
      <alignment vertical="center" wrapText="1"/>
    </xf>
    <xf numFmtId="0" fontId="26" fillId="4" borderId="1" xfId="0" applyFont="1" applyFill="1" applyBorder="1">
      <alignment vertical="center"/>
    </xf>
    <xf numFmtId="0" fontId="47" fillId="0" borderId="0" xfId="0" applyFont="1" applyAlignment="1">
      <alignment vertical="center" wrapText="1"/>
    </xf>
    <xf numFmtId="176" fontId="26" fillId="4" borderId="1" xfId="33" applyNumberFormat="1" applyFont="1" applyFill="1" applyBorder="1" applyAlignment="1">
      <alignment horizontal="distributed" vertical="center"/>
    </xf>
    <xf numFmtId="0" fontId="25" fillId="0" borderId="0" xfId="0" applyFont="1" applyAlignment="1">
      <alignment vertical="center" wrapText="1"/>
    </xf>
    <xf numFmtId="0" fontId="9" fillId="0" borderId="9" xfId="9" applyFont="1" applyFill="1" applyBorder="1" applyAlignment="1">
      <alignment horizontal="center"/>
    </xf>
    <xf numFmtId="0" fontId="14" fillId="4" borderId="11" xfId="9" applyFont="1" applyFill="1" applyBorder="1" applyAlignment="1">
      <alignment horizontal="center" vertical="center"/>
    </xf>
    <xf numFmtId="38" fontId="14" fillId="4" borderId="10" xfId="33" applyFont="1" applyFill="1" applyBorder="1" applyAlignment="1">
      <alignment horizontal="right" vertical="center"/>
    </xf>
    <xf numFmtId="38" fontId="14" fillId="4" borderId="11" xfId="33" applyFont="1" applyFill="1" applyBorder="1" applyAlignment="1">
      <alignment horizontal="right" vertical="center"/>
    </xf>
    <xf numFmtId="38" fontId="2" fillId="4" borderId="37" xfId="33" applyFont="1" applyFill="1" applyBorder="1" applyAlignment="1">
      <alignment horizontal="right" vertical="center"/>
    </xf>
    <xf numFmtId="38" fontId="2" fillId="4" borderId="14" xfId="33" applyFont="1" applyFill="1" applyBorder="1" applyAlignment="1">
      <alignment horizontal="right" vertical="center"/>
    </xf>
    <xf numFmtId="38" fontId="2" fillId="4" borderId="10" xfId="33" applyFont="1" applyFill="1" applyBorder="1" applyAlignment="1">
      <alignment horizontal="right" vertical="center"/>
    </xf>
    <xf numFmtId="38" fontId="2" fillId="4" borderId="11" xfId="33" applyFont="1" applyFill="1" applyBorder="1" applyAlignment="1">
      <alignment horizontal="right" vertical="center"/>
    </xf>
    <xf numFmtId="38" fontId="2" fillId="4" borderId="42" xfId="33" applyFont="1" applyFill="1" applyBorder="1" applyAlignment="1">
      <alignment horizontal="right" vertical="center"/>
    </xf>
    <xf numFmtId="38" fontId="2" fillId="4" borderId="43" xfId="33" applyFont="1" applyFill="1" applyBorder="1" applyAlignment="1">
      <alignment horizontal="right" vertical="center"/>
    </xf>
    <xf numFmtId="0" fontId="15" fillId="0" borderId="0" xfId="9" applyFont="1" applyFill="1" applyAlignment="1">
      <alignment horizontal="left" vertical="center" wrapText="1"/>
    </xf>
    <xf numFmtId="0" fontId="18" fillId="0" borderId="0" xfId="24" applyFont="1" applyBorder="1" applyAlignment="1">
      <alignment vertical="top" wrapText="1"/>
    </xf>
    <xf numFmtId="0" fontId="18" fillId="0" borderId="0" xfId="24" applyFont="1" applyAlignment="1">
      <alignment vertical="top" wrapText="1"/>
    </xf>
    <xf numFmtId="0" fontId="18" fillId="0" borderId="31" xfId="24" applyFont="1" applyBorder="1" applyAlignment="1">
      <alignment horizontal="left" vertical="top" wrapText="1"/>
    </xf>
    <xf numFmtId="0" fontId="18" fillId="0" borderId="0" xfId="24" applyFont="1" applyBorder="1" applyAlignment="1">
      <alignment horizontal="left" vertical="top" wrapText="1"/>
    </xf>
    <xf numFmtId="0" fontId="14" fillId="0" borderId="10" xfId="9" applyFont="1" applyFill="1" applyBorder="1" applyAlignment="1">
      <alignment horizontal="center" vertical="center"/>
    </xf>
    <xf numFmtId="0" fontId="26" fillId="0" borderId="0" xfId="0" applyFont="1" applyAlignment="1">
      <alignment horizontal="right" vertical="center"/>
    </xf>
    <xf numFmtId="0" fontId="26" fillId="4" borderId="20"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21" xfId="0" applyFont="1" applyFill="1" applyBorder="1" applyAlignment="1">
      <alignment horizontal="center" vertical="center"/>
    </xf>
    <xf numFmtId="38" fontId="26" fillId="4" borderId="20" xfId="0" applyNumberFormat="1" applyFont="1" applyFill="1" applyBorder="1" applyAlignment="1">
      <alignment vertical="center" wrapText="1"/>
    </xf>
    <xf numFmtId="38" fontId="26" fillId="4" borderId="21" xfId="0" applyNumberFormat="1" applyFont="1" applyFill="1" applyBorder="1" applyAlignment="1">
      <alignment vertical="center" wrapText="1"/>
    </xf>
    <xf numFmtId="0" fontId="26" fillId="4" borderId="20" xfId="0" applyNumberFormat="1" applyFont="1" applyFill="1" applyBorder="1" applyAlignment="1">
      <alignment vertical="center"/>
    </xf>
    <xf numFmtId="0" fontId="26" fillId="4" borderId="22" xfId="0" applyNumberFormat="1" applyFont="1" applyFill="1" applyBorder="1" applyAlignment="1">
      <alignment vertical="center"/>
    </xf>
    <xf numFmtId="38" fontId="26" fillId="4" borderId="19" xfId="0" applyNumberFormat="1" applyFont="1" applyFill="1" applyBorder="1" applyAlignment="1">
      <alignment vertical="center"/>
    </xf>
    <xf numFmtId="0" fontId="26" fillId="4" borderId="17" xfId="0" applyNumberFormat="1" applyFont="1" applyFill="1" applyBorder="1" applyAlignment="1">
      <alignment vertical="center"/>
    </xf>
    <xf numFmtId="0" fontId="26" fillId="4" borderId="15" xfId="0" applyNumberFormat="1" applyFont="1" applyFill="1" applyBorder="1" applyAlignment="1">
      <alignment vertical="center" shrinkToFit="1"/>
    </xf>
    <xf numFmtId="0" fontId="26" fillId="4" borderId="8" xfId="0" applyNumberFormat="1" applyFont="1" applyFill="1" applyBorder="1" applyAlignment="1">
      <alignment vertical="center" shrinkToFit="1"/>
    </xf>
    <xf numFmtId="38" fontId="26" fillId="4" borderId="8" xfId="0" applyNumberFormat="1" applyFont="1" applyFill="1" applyBorder="1" applyAlignment="1">
      <alignment vertical="center"/>
    </xf>
    <xf numFmtId="0" fontId="26" fillId="4" borderId="7" xfId="0" applyNumberFormat="1" applyFont="1" applyFill="1" applyBorder="1" applyAlignment="1">
      <alignment vertical="center"/>
    </xf>
    <xf numFmtId="38" fontId="26" fillId="4" borderId="22" xfId="0" applyNumberFormat="1" applyFont="1" applyFill="1" applyBorder="1" applyAlignment="1">
      <alignment vertical="center"/>
    </xf>
    <xf numFmtId="0" fontId="26" fillId="4" borderId="21" xfId="0" applyNumberFormat="1" applyFont="1" applyFill="1" applyBorder="1" applyAlignment="1">
      <alignment vertical="center"/>
    </xf>
    <xf numFmtId="0" fontId="26" fillId="0" borderId="15"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4" borderId="15"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7" xfId="0" applyFont="1" applyFill="1" applyBorder="1" applyAlignment="1">
      <alignment horizontal="center" vertical="center"/>
    </xf>
    <xf numFmtId="38" fontId="26" fillId="4" borderId="15" xfId="0" applyNumberFormat="1" applyFont="1" applyFill="1" applyBorder="1" applyAlignment="1">
      <alignment vertical="center" wrapText="1"/>
    </xf>
    <xf numFmtId="0" fontId="26" fillId="4" borderId="7" xfId="0" applyNumberFormat="1" applyFont="1" applyFill="1" applyBorder="1" applyAlignment="1">
      <alignment vertical="center" wrapText="1"/>
    </xf>
    <xf numFmtId="0" fontId="26" fillId="4" borderId="15" xfId="0" applyNumberFormat="1" applyFont="1" applyFill="1" applyBorder="1" applyAlignment="1">
      <alignment vertical="center"/>
    </xf>
    <xf numFmtId="0" fontId="26" fillId="4" borderId="8" xfId="0" applyNumberFormat="1" applyFont="1" applyFill="1" applyBorder="1" applyAlignment="1">
      <alignment vertical="center"/>
    </xf>
    <xf numFmtId="0" fontId="32" fillId="0" borderId="0" xfId="0" applyFont="1" applyAlignment="1">
      <alignment horizontal="center" vertical="center"/>
    </xf>
    <xf numFmtId="0" fontId="26" fillId="0" borderId="0" xfId="0" applyFont="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right" vertical="center"/>
    </xf>
    <xf numFmtId="0" fontId="26" fillId="0" borderId="18" xfId="0" applyFont="1" applyBorder="1" applyAlignment="1">
      <alignment horizontal="center" vertical="center"/>
    </xf>
    <xf numFmtId="0" fontId="38" fillId="0" borderId="0" xfId="0" applyFont="1" applyAlignment="1">
      <alignment vertical="center" wrapText="1"/>
    </xf>
    <xf numFmtId="0" fontId="38" fillId="0" borderId="0" xfId="0" applyFont="1">
      <alignment vertical="center"/>
    </xf>
    <xf numFmtId="0" fontId="26" fillId="4" borderId="0" xfId="0" applyFont="1" applyFill="1" applyAlignment="1">
      <alignment horizontal="center" vertical="center"/>
    </xf>
    <xf numFmtId="0" fontId="26" fillId="4" borderId="0" xfId="0" applyFont="1" applyFill="1" applyAlignment="1">
      <alignment vertical="center" shrinkToFit="1"/>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38" fontId="26" fillId="4" borderId="5" xfId="0" applyNumberFormat="1" applyFont="1" applyFill="1" applyBorder="1" applyAlignment="1">
      <alignment vertical="center" wrapText="1"/>
    </xf>
    <xf numFmtId="38" fontId="26" fillId="4" borderId="6" xfId="0" applyNumberFormat="1" applyFont="1" applyFill="1" applyBorder="1" applyAlignment="1">
      <alignment vertical="center" wrapTex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6" fillId="4" borderId="20" xfId="0" applyNumberFormat="1" applyFont="1" applyFill="1" applyBorder="1" applyAlignment="1">
      <alignment vertical="center" shrinkToFit="1"/>
    </xf>
    <xf numFmtId="0" fontId="26" fillId="4" borderId="22" xfId="0" applyNumberFormat="1" applyFont="1" applyFill="1" applyBorder="1" applyAlignment="1">
      <alignment vertical="center" shrinkToFit="1"/>
    </xf>
    <xf numFmtId="0" fontId="26" fillId="0" borderId="0" xfId="0" applyFont="1" applyAlignment="1">
      <alignment vertical="distributed" wrapText="1"/>
    </xf>
    <xf numFmtId="0" fontId="30" fillId="0" borderId="0" xfId="0" applyFont="1" applyAlignment="1">
      <alignment horizontal="distributed" vertical="center"/>
    </xf>
    <xf numFmtId="0" fontId="29" fillId="0" borderId="0" xfId="0" applyFont="1">
      <alignment vertical="center"/>
    </xf>
    <xf numFmtId="0" fontId="34" fillId="3" borderId="1" xfId="32" applyFont="1" applyFill="1" applyBorder="1" applyAlignment="1">
      <alignment horizontal="center" vertical="center"/>
    </xf>
    <xf numFmtId="0" fontId="35" fillId="3" borderId="18" xfId="32" applyFont="1" applyFill="1" applyBorder="1">
      <alignment vertical="center"/>
    </xf>
    <xf numFmtId="0" fontId="27" fillId="3" borderId="18" xfId="32" applyFont="1" applyFill="1" applyBorder="1" applyAlignment="1">
      <alignment horizontal="center" vertical="center"/>
    </xf>
    <xf numFmtId="0" fontId="27" fillId="3" borderId="9" xfId="32" applyFont="1" applyFill="1" applyBorder="1" applyAlignment="1">
      <alignment horizontal="center" vertical="center" wrapText="1"/>
    </xf>
    <xf numFmtId="0" fontId="27" fillId="3" borderId="11" xfId="32" applyFont="1" applyFill="1" applyBorder="1" applyAlignment="1">
      <alignment horizontal="center" vertical="center"/>
    </xf>
    <xf numFmtId="0" fontId="27" fillId="3" borderId="9" xfId="32" applyFont="1" applyFill="1" applyBorder="1" applyAlignment="1">
      <alignment horizontal="center" vertical="center"/>
    </xf>
    <xf numFmtId="0" fontId="27" fillId="3" borderId="0" xfId="32" applyFont="1" applyFill="1" applyAlignment="1">
      <alignment horizontal="center" vertical="center"/>
    </xf>
    <xf numFmtId="0" fontId="27" fillId="4" borderId="0" xfId="32" applyFont="1" applyFill="1" applyAlignment="1">
      <alignment vertical="center"/>
    </xf>
    <xf numFmtId="0" fontId="27" fillId="3" borderId="0" xfId="32" applyFont="1" applyFill="1" applyAlignment="1">
      <alignment vertical="center" wrapText="1"/>
    </xf>
    <xf numFmtId="0" fontId="27" fillId="3" borderId="0" xfId="32" applyFont="1" applyFill="1">
      <alignment vertical="center"/>
    </xf>
    <xf numFmtId="0" fontId="27" fillId="4" borderId="0" xfId="32" applyFont="1" applyFill="1">
      <alignment vertical="center"/>
    </xf>
    <xf numFmtId="0" fontId="27" fillId="4" borderId="0" xfId="32" applyFont="1" applyFill="1" applyAlignment="1">
      <alignment vertical="top" wrapText="1"/>
    </xf>
    <xf numFmtId="0" fontId="27" fillId="3" borderId="0" xfId="32" applyFont="1" applyFill="1" applyAlignment="1">
      <alignment vertical="center"/>
    </xf>
    <xf numFmtId="0" fontId="35" fillId="0" borderId="0" xfId="32" applyFont="1" applyFill="1" applyAlignment="1">
      <alignment vertical="center" wrapText="1"/>
    </xf>
    <xf numFmtId="0" fontId="35" fillId="0" borderId="0" xfId="32" applyFont="1" applyFill="1">
      <alignment vertical="center"/>
    </xf>
    <xf numFmtId="0" fontId="53" fillId="0" borderId="0" xfId="32" quotePrefix="1" applyFont="1" applyFill="1" applyAlignment="1">
      <alignment vertical="top" wrapText="1"/>
    </xf>
    <xf numFmtId="0" fontId="53" fillId="0" borderId="0" xfId="32" applyFont="1" applyFill="1" applyAlignment="1">
      <alignment vertical="top" wrapText="1"/>
    </xf>
    <xf numFmtId="0" fontId="27" fillId="0" borderId="0" xfId="32" applyFont="1" applyFill="1" applyAlignment="1">
      <alignment horizontal="center" vertical="center"/>
    </xf>
    <xf numFmtId="0" fontId="53" fillId="0" borderId="0" xfId="32" applyFont="1" applyFill="1">
      <alignment vertical="center"/>
    </xf>
    <xf numFmtId="0" fontId="53" fillId="0" borderId="0" xfId="32" applyFont="1" applyFill="1" applyAlignment="1">
      <alignment vertical="center"/>
    </xf>
  </cellXfs>
  <cellStyles count="35">
    <cellStyle name="ハイパーリンク" xfId="34" builtinId="8"/>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32"/>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CCFFFF"/>
      <color rgb="FF66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141220</xdr:colOff>
      <xdr:row>13</xdr:row>
      <xdr:rowOff>458996</xdr:rowOff>
    </xdr:from>
    <xdr:to>
      <xdr:col>26</xdr:col>
      <xdr:colOff>127000</xdr:colOff>
      <xdr:row>14</xdr:row>
      <xdr:rowOff>228600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960870" y="5488196"/>
          <a:ext cx="862080" cy="26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（押印２か所）</a:t>
          </a:r>
        </a:p>
      </xdr:txBody>
    </xdr:sp>
    <xdr:clientData/>
  </xdr:twoCellAnchor>
  <xdr:twoCellAnchor>
    <xdr:from>
      <xdr:col>22</xdr:col>
      <xdr:colOff>141220</xdr:colOff>
      <xdr:row>13</xdr:row>
      <xdr:rowOff>11321</xdr:rowOff>
    </xdr:from>
    <xdr:to>
      <xdr:col>26</xdr:col>
      <xdr:colOff>127000</xdr:colOff>
      <xdr:row>13</xdr:row>
      <xdr:rowOff>276225</xdr:rowOff>
    </xdr:to>
    <xdr:sp macro="" textlink="">
      <xdr:nvSpPr>
        <xdr:cNvPr id="7" name="テキスト ボックス 6">
          <a:extLst>
            <a:ext uri="{FF2B5EF4-FFF2-40B4-BE49-F238E27FC236}">
              <a16:creationId xmlns:a16="http://schemas.microsoft.com/office/drawing/2014/main" id="{00000000-0008-0000-0100-000005000000}"/>
            </a:ext>
          </a:extLst>
        </xdr:cNvPr>
        <xdr:cNvSpPr txBox="1"/>
      </xdr:nvSpPr>
      <xdr:spPr>
        <a:xfrm>
          <a:off x="4960870" y="5240546"/>
          <a:ext cx="862080" cy="26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a:t>
          </a:r>
          <a:r>
            <a:rPr kumimoji="1" lang="en-US" altLang="ja-JP" sz="800"/>
            <a:t>1</a:t>
          </a:r>
          <a:r>
            <a:rPr kumimoji="1" lang="ja-JP" altLang="en-US" sz="800"/>
            <a:t>か所）</a:t>
          </a:r>
        </a:p>
      </xdr:txBody>
    </xdr:sp>
    <xdr:clientData/>
  </xdr:twoCellAnchor>
  <xdr:twoCellAnchor>
    <xdr:from>
      <xdr:col>22</xdr:col>
      <xdr:colOff>200026</xdr:colOff>
      <xdr:row>19</xdr:row>
      <xdr:rowOff>366920</xdr:rowOff>
    </xdr:from>
    <xdr:to>
      <xdr:col>28</xdr:col>
      <xdr:colOff>114300</xdr:colOff>
      <xdr:row>20</xdr:row>
      <xdr:rowOff>409574</xdr:rowOff>
    </xdr:to>
    <xdr:sp macro="" textlink="">
      <xdr:nvSpPr>
        <xdr:cNvPr id="4" name="テキスト ボックス 3">
          <a:extLst>
            <a:ext uri="{FF2B5EF4-FFF2-40B4-BE49-F238E27FC236}">
              <a16:creationId xmlns:a16="http://schemas.microsoft.com/office/drawing/2014/main" id="{00000000-0008-0000-0100-000006000000}"/>
            </a:ext>
          </a:extLst>
        </xdr:cNvPr>
        <xdr:cNvSpPr txBox="1"/>
      </xdr:nvSpPr>
      <xdr:spPr>
        <a:xfrm>
          <a:off x="5019676" y="8101220"/>
          <a:ext cx="1228724" cy="45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（ファイル名・</a:t>
          </a:r>
          <a:endParaRPr kumimoji="1" lang="en-US" altLang="ja-JP" sz="800"/>
        </a:p>
        <a:p>
          <a:pPr algn="l"/>
          <a:r>
            <a:rPr kumimoji="1" lang="ja-JP" altLang="en-US" sz="800"/>
            <a:t>　メール件名変更）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118222</xdr:colOff>
      <xdr:row>14</xdr:row>
      <xdr:rowOff>17930</xdr:rowOff>
    </xdr:from>
    <xdr:to>
      <xdr:col>28</xdr:col>
      <xdr:colOff>22412</xdr:colOff>
      <xdr:row>15</xdr:row>
      <xdr:rowOff>156882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883398" y="2785783"/>
          <a:ext cx="2728073" cy="351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4872878" y="6181727"/>
          <a:ext cx="2498351" cy="340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190497</xdr:colOff>
      <xdr:row>6</xdr:row>
      <xdr:rowOff>89648</xdr:rowOff>
    </xdr:from>
    <xdr:to>
      <xdr:col>26</xdr:col>
      <xdr:colOff>627529</xdr:colOff>
      <xdr:row>10</xdr:row>
      <xdr:rowOff>168088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074085" y="1131795"/>
          <a:ext cx="3171268" cy="840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20</xdr:col>
      <xdr:colOff>57150</xdr:colOff>
      <xdr:row>16</xdr:row>
      <xdr:rowOff>133350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6291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57150</xdr:colOff>
      <xdr:row>16</xdr:row>
      <xdr:rowOff>133350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6291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16</xdr:col>
      <xdr:colOff>118222</xdr:colOff>
      <xdr:row>15</xdr:row>
      <xdr:rowOff>51548</xdr:rowOff>
    </xdr:from>
    <xdr:to>
      <xdr:col>28</xdr:col>
      <xdr:colOff>44824</xdr:colOff>
      <xdr:row>16</xdr:row>
      <xdr:rowOff>190500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3775822" y="3299573"/>
          <a:ext cx="2669802" cy="348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201706</xdr:colOff>
      <xdr:row>32</xdr:row>
      <xdr:rowOff>0</xdr:rowOff>
    </xdr:from>
    <xdr:to>
      <xdr:col>2</xdr:col>
      <xdr:colOff>304800</xdr:colOff>
      <xdr:row>33</xdr:row>
      <xdr:rowOff>885265</xdr:rowOff>
    </xdr:to>
    <xdr:sp macro="" textlink="">
      <xdr:nvSpPr>
        <xdr:cNvPr id="2" name="AutoShape 11">
          <a:extLst>
            <a:ext uri="{FF2B5EF4-FFF2-40B4-BE49-F238E27FC236}">
              <a16:creationId xmlns:a16="http://schemas.microsoft.com/office/drawing/2014/main" id="{00000000-0008-0000-0600-000002000000}"/>
            </a:ext>
          </a:extLst>
        </xdr:cNvPr>
        <xdr:cNvSpPr>
          <a:spLocks/>
        </xdr:cNvSpPr>
      </xdr:nvSpPr>
      <xdr:spPr bwMode="auto">
        <a:xfrm>
          <a:off x="563656" y="8124825"/>
          <a:ext cx="103094" cy="1056715"/>
        </a:xfrm>
        <a:prstGeom prst="leftBracket">
          <a:avLst>
            <a:gd name="adj" fmla="val 67424"/>
          </a:avLst>
        </a:prstGeom>
        <a:noFill/>
        <a:ln w="9525">
          <a:solidFill>
            <a:srgbClr val="000000"/>
          </a:solidFill>
          <a:round/>
          <a:headEnd/>
          <a:tailEnd/>
        </a:ln>
      </xdr:spPr>
    </xdr:sp>
    <xdr:clientData/>
  </xdr:twoCellAnchor>
  <xdr:twoCellAnchor>
    <xdr:from>
      <xdr:col>9</xdr:col>
      <xdr:colOff>26615</xdr:colOff>
      <xdr:row>0</xdr:row>
      <xdr:rowOff>0</xdr:rowOff>
    </xdr:from>
    <xdr:to>
      <xdr:col>10</xdr:col>
      <xdr:colOff>398090</xdr:colOff>
      <xdr:row>0</xdr:row>
      <xdr:rowOff>326651</xdr:rowOff>
    </xdr:to>
    <xdr:sp macro="" textlink="">
      <xdr:nvSpPr>
        <xdr:cNvPr id="4" name="楕円 3">
          <a:extLst>
            <a:ext uri="{FF2B5EF4-FFF2-40B4-BE49-F238E27FC236}">
              <a16:creationId xmlns:a16="http://schemas.microsoft.com/office/drawing/2014/main" id="{00000000-0008-0000-0600-000004000000}"/>
            </a:ext>
          </a:extLst>
        </xdr:cNvPr>
        <xdr:cNvSpPr/>
      </xdr:nvSpPr>
      <xdr:spPr>
        <a:xfrm>
          <a:off x="8182396" y="0"/>
          <a:ext cx="633413" cy="326651"/>
        </a:xfrm>
        <a:prstGeom prst="ellipse">
          <a:avLst/>
        </a:prstGeom>
        <a:noFill/>
        <a:ln w="31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ＭＳ Ｐ明朝" panose="02020600040205080304" pitchFamily="18" charset="-128"/>
              <a:ea typeface="ＭＳ Ｐ明朝" panose="02020600040205080304" pitchFamily="18" charset="-128"/>
            </a:rPr>
            <a:t>捨印</a:t>
          </a:r>
        </a:p>
      </xdr:txBody>
    </xdr:sp>
    <xdr:clientData/>
  </xdr:twoCellAnchor>
  <xdr:twoCellAnchor>
    <xdr:from>
      <xdr:col>8</xdr:col>
      <xdr:colOff>125363</xdr:colOff>
      <xdr:row>30</xdr:row>
      <xdr:rowOff>35018</xdr:rowOff>
    </xdr:from>
    <xdr:to>
      <xdr:col>11</xdr:col>
      <xdr:colOff>1761423</xdr:colOff>
      <xdr:row>31</xdr:row>
      <xdr:rowOff>5604</xdr:rowOff>
    </xdr:to>
    <xdr:sp macro="" textlink="">
      <xdr:nvSpPr>
        <xdr:cNvPr id="6" name="大かっこ 5">
          <a:extLst>
            <a:ext uri="{FF2B5EF4-FFF2-40B4-BE49-F238E27FC236}">
              <a16:creationId xmlns:a16="http://schemas.microsoft.com/office/drawing/2014/main" id="{00000000-0008-0000-0600-000006000000}"/>
            </a:ext>
          </a:extLst>
        </xdr:cNvPr>
        <xdr:cNvSpPr/>
      </xdr:nvSpPr>
      <xdr:spPr>
        <a:xfrm>
          <a:off x="8019207" y="7964581"/>
          <a:ext cx="2648091" cy="280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250032</xdr:colOff>
      <xdr:row>24</xdr:row>
      <xdr:rowOff>119062</xdr:rowOff>
    </xdr:from>
    <xdr:to>
      <xdr:col>15</xdr:col>
      <xdr:colOff>157583</xdr:colOff>
      <xdr:row>26</xdr:row>
      <xdr:rowOff>170889</xdr:rowOff>
    </xdr:to>
    <xdr:sp macro="" textlink="">
      <xdr:nvSpPr>
        <xdr:cNvPr id="7" name="楕円 6">
          <a:extLst>
            <a:ext uri="{FF2B5EF4-FFF2-40B4-BE49-F238E27FC236}">
              <a16:creationId xmlns:a16="http://schemas.microsoft.com/office/drawing/2014/main" id="{00000000-0008-0000-0600-000007000000}"/>
            </a:ext>
          </a:extLst>
        </xdr:cNvPr>
        <xdr:cNvSpPr/>
      </xdr:nvSpPr>
      <xdr:spPr>
        <a:xfrm>
          <a:off x="13335001" y="6667500"/>
          <a:ext cx="1288676" cy="5042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xdr:colOff>
      <xdr:row>7</xdr:row>
      <xdr:rowOff>228600</xdr:rowOff>
    </xdr:from>
    <xdr:to>
      <xdr:col>2</xdr:col>
      <xdr:colOff>1743075</xdr:colOff>
      <xdr:row>10</xdr:row>
      <xdr:rowOff>114300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409575" y="2247900"/>
          <a:ext cx="1695450" cy="657225"/>
        </a:xfrm>
        <a:prstGeom prst="wedgeRoundRectCallout">
          <a:avLst>
            <a:gd name="adj1" fmla="val -19102"/>
            <a:gd name="adj2" fmla="val -80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・途中にスペースは</a:t>
          </a:r>
        </a:p>
        <a:p>
          <a:pPr algn="l" rtl="0">
            <a:defRPr sz="1000"/>
          </a:pPr>
          <a:r>
            <a:rPr lang="ja-JP" altLang="en-US" sz="1000" b="0" i="0" u="none" strike="noStrike" baseline="0">
              <a:solidFill>
                <a:srgbClr val="000000"/>
              </a:solidFill>
              <a:latin typeface="ＭＳ Ｐゴシック"/>
              <a:ea typeface="ＭＳ Ｐゴシック"/>
            </a:rPr>
            <a:t>　入力しない</a:t>
          </a:r>
        </a:p>
      </xdr:txBody>
    </xdr:sp>
    <xdr:clientData/>
  </xdr:twoCellAnchor>
  <xdr:twoCellAnchor>
    <xdr:from>
      <xdr:col>3</xdr:col>
      <xdr:colOff>38100</xdr:colOff>
      <xdr:row>10</xdr:row>
      <xdr:rowOff>133350</xdr:rowOff>
    </xdr:from>
    <xdr:to>
      <xdr:col>3</xdr:col>
      <xdr:colOff>2171700</xdr:colOff>
      <xdr:row>13</xdr:row>
      <xdr:rowOff>9525</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2314575" y="2924175"/>
          <a:ext cx="2133600" cy="647700"/>
        </a:xfrm>
        <a:prstGeom prst="wedgeRoundRectCallout">
          <a:avLst>
            <a:gd name="adj1" fmla="val -22319"/>
            <a:gd name="adj2" fmla="val -1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・途中にスペースは入力しない</a:t>
          </a: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3</xdr:col>
      <xdr:colOff>2171700</xdr:colOff>
      <xdr:row>7</xdr:row>
      <xdr:rowOff>228600</xdr:rowOff>
    </xdr:from>
    <xdr:to>
      <xdr:col>5</xdr:col>
      <xdr:colOff>104775</xdr:colOff>
      <xdr:row>10</xdr:row>
      <xdr:rowOff>38100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4448175" y="2247900"/>
          <a:ext cx="1495425" cy="581025"/>
        </a:xfrm>
        <a:prstGeom prst="wedgeRoundRectCallout">
          <a:avLst>
            <a:gd name="adj1" fmla="val -18792"/>
            <a:gd name="adj2" fmla="val -9098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・性と名の間は半角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p>
      </xdr:txBody>
    </xdr:sp>
    <xdr:clientData/>
  </xdr:twoCellAnchor>
  <xdr:twoCellAnchor>
    <xdr:from>
      <xdr:col>4</xdr:col>
      <xdr:colOff>1152525</xdr:colOff>
      <xdr:row>11</xdr:row>
      <xdr:rowOff>47625</xdr:rowOff>
    </xdr:from>
    <xdr:to>
      <xdr:col>5</xdr:col>
      <xdr:colOff>1219200</xdr:colOff>
      <xdr:row>13</xdr:row>
      <xdr:rowOff>219075</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5648325" y="3095625"/>
          <a:ext cx="1409700" cy="685800"/>
        </a:xfrm>
        <a:prstGeom prst="wedgeRoundRectCallout">
          <a:avLst>
            <a:gd name="adj1" fmla="val -1972"/>
            <a:gd name="adj2" fmla="val -208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・性と名の間は全角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p>
      </xdr:txBody>
    </xdr:sp>
    <xdr:clientData/>
  </xdr:twoCellAnchor>
  <xdr:twoCellAnchor>
    <xdr:from>
      <xdr:col>7</xdr:col>
      <xdr:colOff>66675</xdr:colOff>
      <xdr:row>7</xdr:row>
      <xdr:rowOff>9525</xdr:rowOff>
    </xdr:from>
    <xdr:to>
      <xdr:col>10</xdr:col>
      <xdr:colOff>0</xdr:colOff>
      <xdr:row>8</xdr:row>
      <xdr:rowOff>180975</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7705725" y="2028825"/>
          <a:ext cx="962025"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1276350</xdr:colOff>
      <xdr:row>9</xdr:row>
      <xdr:rowOff>47625</xdr:rowOff>
    </xdr:from>
    <xdr:to>
      <xdr:col>10</xdr:col>
      <xdr:colOff>19050</xdr:colOff>
      <xdr:row>12</xdr:row>
      <xdr:rowOff>57150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7115175" y="2581275"/>
          <a:ext cx="1571625" cy="781050"/>
        </a:xfrm>
        <a:prstGeom prst="wedgeRoundRectCallout">
          <a:avLst>
            <a:gd name="adj1" fmla="val -32009"/>
            <a:gd name="adj2" fmla="val -11829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76200</xdr:colOff>
      <xdr:row>13</xdr:row>
      <xdr:rowOff>180975</xdr:rowOff>
    </xdr:from>
    <xdr:to>
      <xdr:col>11</xdr:col>
      <xdr:colOff>361950</xdr:colOff>
      <xdr:row>16</xdr:row>
      <xdr:rowOff>19050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8058150" y="3743325"/>
          <a:ext cx="1457325" cy="609600"/>
        </a:xfrm>
        <a:prstGeom prst="wedgeRoundRectCallout">
          <a:avLst>
            <a:gd name="adj1" fmla="val 6204"/>
            <a:gd name="adj2" fmla="val -328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619125</xdr:colOff>
      <xdr:row>8</xdr:row>
      <xdr:rowOff>66675</xdr:rowOff>
    </xdr:from>
    <xdr:to>
      <xdr:col>11</xdr:col>
      <xdr:colOff>3238500</xdr:colOff>
      <xdr:row>12</xdr:row>
      <xdr:rowOff>9525</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9772650" y="2343150"/>
          <a:ext cx="2619375" cy="971550"/>
        </a:xfrm>
        <a:prstGeom prst="wedgeRoundRectCallout">
          <a:avLst>
            <a:gd name="adj1" fmla="val -44907"/>
            <a:gd name="adj2" fmla="val -823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2</xdr:col>
      <xdr:colOff>201705</xdr:colOff>
      <xdr:row>32</xdr:row>
      <xdr:rowOff>0</xdr:rowOff>
    </xdr:from>
    <xdr:to>
      <xdr:col>2</xdr:col>
      <xdr:colOff>366058</xdr:colOff>
      <xdr:row>33</xdr:row>
      <xdr:rowOff>851647</xdr:rowOff>
    </xdr:to>
    <xdr:sp macro="" textlink="">
      <xdr:nvSpPr>
        <xdr:cNvPr id="10" name="AutoShape 11">
          <a:extLst>
            <a:ext uri="{FF2B5EF4-FFF2-40B4-BE49-F238E27FC236}">
              <a16:creationId xmlns:a16="http://schemas.microsoft.com/office/drawing/2014/main" id="{00000000-0008-0000-0700-00000A000000}"/>
            </a:ext>
          </a:extLst>
        </xdr:cNvPr>
        <xdr:cNvSpPr>
          <a:spLocks/>
        </xdr:cNvSpPr>
      </xdr:nvSpPr>
      <xdr:spPr bwMode="auto">
        <a:xfrm>
          <a:off x="563655" y="8277225"/>
          <a:ext cx="164353" cy="1023097"/>
        </a:xfrm>
        <a:prstGeom prst="leftBracket">
          <a:avLst>
            <a:gd name="adj" fmla="val 67424"/>
          </a:avLst>
        </a:prstGeom>
        <a:noFill/>
        <a:ln w="9525">
          <a:solidFill>
            <a:srgbClr val="000000"/>
          </a:solidFill>
          <a:round/>
          <a:headEnd/>
          <a:tailEnd/>
        </a:ln>
      </xdr:spPr>
    </xdr:sp>
    <xdr:clientData/>
  </xdr:twoCellAnchor>
  <xdr:twoCellAnchor>
    <xdr:from>
      <xdr:col>8</xdr:col>
      <xdr:colOff>89645</xdr:colOff>
      <xdr:row>30</xdr:row>
      <xdr:rowOff>11206</xdr:rowOff>
    </xdr:from>
    <xdr:to>
      <xdr:col>11</xdr:col>
      <xdr:colOff>1725705</xdr:colOff>
      <xdr:row>30</xdr:row>
      <xdr:rowOff>291354</xdr:rowOff>
    </xdr:to>
    <xdr:sp macro="" textlink="">
      <xdr:nvSpPr>
        <xdr:cNvPr id="11" name="大かっこ 10">
          <a:extLst>
            <a:ext uri="{FF2B5EF4-FFF2-40B4-BE49-F238E27FC236}">
              <a16:creationId xmlns:a16="http://schemas.microsoft.com/office/drawing/2014/main" id="{00000000-0008-0000-0700-00000B000000}"/>
            </a:ext>
          </a:extLst>
        </xdr:cNvPr>
        <xdr:cNvSpPr/>
      </xdr:nvSpPr>
      <xdr:spPr>
        <a:xfrm>
          <a:off x="8071595" y="7726456"/>
          <a:ext cx="2807635" cy="280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1526401</xdr:colOff>
      <xdr:row>23</xdr:row>
      <xdr:rowOff>59765</xdr:rowOff>
    </xdr:from>
    <xdr:to>
      <xdr:col>3</xdr:col>
      <xdr:colOff>898871</xdr:colOff>
      <xdr:row>25</xdr:row>
      <xdr:rowOff>127000</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1888351" y="6193865"/>
          <a:ext cx="1286995" cy="5053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272144</xdr:colOff>
      <xdr:row>0</xdr:row>
      <xdr:rowOff>95250</xdr:rowOff>
    </xdr:from>
    <xdr:to>
      <xdr:col>11</xdr:col>
      <xdr:colOff>415700</xdr:colOff>
      <xdr:row>0</xdr:row>
      <xdr:rowOff>421901</xdr:rowOff>
    </xdr:to>
    <xdr:sp macro="" textlink="">
      <xdr:nvSpPr>
        <xdr:cNvPr id="13" name="楕円 12">
          <a:extLst>
            <a:ext uri="{FF2B5EF4-FFF2-40B4-BE49-F238E27FC236}">
              <a16:creationId xmlns:a16="http://schemas.microsoft.com/office/drawing/2014/main" id="{00000000-0008-0000-0700-00000D000000}"/>
            </a:ext>
          </a:extLst>
        </xdr:cNvPr>
        <xdr:cNvSpPr/>
      </xdr:nvSpPr>
      <xdr:spPr>
        <a:xfrm>
          <a:off x="8939894" y="95250"/>
          <a:ext cx="629331" cy="326651"/>
        </a:xfrm>
        <a:prstGeom prst="ellipse">
          <a:avLst/>
        </a:prstGeom>
        <a:noFill/>
        <a:ln w="31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ＭＳ Ｐ明朝" panose="02020600040205080304" pitchFamily="18" charset="-128"/>
              <a:ea typeface="ＭＳ Ｐ明朝" panose="02020600040205080304" pitchFamily="18" charset="-128"/>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osodate4@mz.pref.chiba.lg.jp" TargetMode="External"/><Relationship Id="rId2" Type="http://schemas.openxmlformats.org/officeDocument/2006/relationships/hyperlink" Target="mailto:ninkagaihojo@mz.pref.chiba.lg.jp?subject=&#12467;&#12525;&#12490;&#35036;&#21161;&#37329;&#20132;&#20184;&#30003;&#35531;&#65288;&#26045;&#35373;&#21517;&#65289;" TargetMode="External"/><Relationship Id="rId1" Type="http://schemas.openxmlformats.org/officeDocument/2006/relationships/hyperlink" Target="mailto:ninkagaihojo@mz.pref.chiba.lg.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nkagaihojo@mz.pref.chiba.lg.jp?subject=&#12467;&#12525;&#12490;&#35036;&#21161;&#37329;&#22793;&#26356;&#20132;&#20184;&#30003;&#35531;&#65288;&#26045;&#35373;&#21517;&#65289;" TargetMode="External"/><Relationship Id="rId1" Type="http://schemas.openxmlformats.org/officeDocument/2006/relationships/hyperlink" Target="mailto:ninkagaihojo@mz.pref.chiba.lg.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9"/>
  <sheetViews>
    <sheetView showGridLines="0" tabSelected="1" view="pageBreakPreview" topLeftCell="A5" zoomScale="70" zoomScaleNormal="70" zoomScaleSheetLayoutView="70" workbookViewId="0">
      <selection activeCell="V15" sqref="V15"/>
    </sheetView>
  </sheetViews>
  <sheetFormatPr defaultColWidth="9" defaultRowHeight="29.25" customHeight="1"/>
  <cols>
    <col min="1" max="1" width="5.625" style="4" customWidth="1"/>
    <col min="2" max="2" width="3.125" style="4" customWidth="1"/>
    <col min="3" max="8" width="5.75" style="4" customWidth="1"/>
    <col min="9" max="9" width="5.75" style="14" customWidth="1"/>
    <col min="10" max="12" width="5.75" style="4" customWidth="1"/>
    <col min="13" max="13" width="5.625" style="1" customWidth="1"/>
    <col min="14" max="14" width="5.75" style="1" customWidth="1"/>
    <col min="15" max="15" width="5.75" style="4" customWidth="1"/>
    <col min="16" max="17" width="5.75" style="1" customWidth="1"/>
    <col min="18" max="48" width="5.875" style="1" customWidth="1"/>
    <col min="49" max="16384" width="9" style="1"/>
  </cols>
  <sheetData>
    <row r="1" spans="1:31" ht="29.25" customHeight="1">
      <c r="A1" s="250" t="s">
        <v>223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ht="16.5" customHeight="1" thickBot="1">
      <c r="A2" s="9"/>
      <c r="B2" s="2"/>
      <c r="C2" s="2"/>
      <c r="D2" s="2"/>
      <c r="E2" s="2"/>
      <c r="F2" s="2"/>
      <c r="G2" s="2"/>
      <c r="H2" s="2"/>
      <c r="I2" s="2"/>
      <c r="J2" s="2"/>
      <c r="K2" s="2"/>
      <c r="L2" s="2"/>
      <c r="O2" s="2"/>
    </row>
    <row r="3" spans="1:31" ht="30.6" customHeight="1">
      <c r="A3" s="1"/>
      <c r="B3" s="251" t="s">
        <v>87</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3"/>
    </row>
    <row r="4" spans="1:31" ht="28.5" customHeight="1">
      <c r="A4" s="16"/>
      <c r="B4" s="258" t="s">
        <v>121</v>
      </c>
      <c r="C4" s="259"/>
      <c r="D4" s="259"/>
      <c r="E4" s="259"/>
      <c r="F4" s="256" t="s">
        <v>112</v>
      </c>
      <c r="G4" s="256"/>
      <c r="H4" s="256"/>
      <c r="I4" s="256"/>
      <c r="J4" s="256"/>
      <c r="K4" s="256"/>
      <c r="L4" s="256"/>
      <c r="M4" s="256"/>
      <c r="N4" s="256"/>
      <c r="O4" s="256"/>
      <c r="P4" s="256"/>
      <c r="Q4" s="256"/>
      <c r="R4" s="256"/>
      <c r="S4" s="256"/>
      <c r="T4" s="256"/>
      <c r="U4" s="256"/>
      <c r="V4" s="256"/>
      <c r="W4" s="256"/>
      <c r="X4" s="256"/>
      <c r="Y4" s="256"/>
      <c r="Z4" s="256"/>
      <c r="AA4" s="256"/>
      <c r="AB4" s="256"/>
      <c r="AC4" s="256"/>
      <c r="AD4" s="257"/>
    </row>
    <row r="5" spans="1:31" ht="28.5" customHeight="1">
      <c r="A5" s="16"/>
      <c r="B5" s="258" t="s">
        <v>120</v>
      </c>
      <c r="C5" s="259"/>
      <c r="D5" s="259"/>
      <c r="E5" s="259"/>
      <c r="F5" s="256" t="s">
        <v>115</v>
      </c>
      <c r="G5" s="256"/>
      <c r="H5" s="256"/>
      <c r="I5" s="256"/>
      <c r="J5" s="256"/>
      <c r="K5" s="256"/>
      <c r="L5" s="256"/>
      <c r="M5" s="256"/>
      <c r="N5" s="256"/>
      <c r="O5" s="256"/>
      <c r="P5" s="256"/>
      <c r="Q5" s="256"/>
      <c r="R5" s="256"/>
      <c r="S5" s="256"/>
      <c r="T5" s="256"/>
      <c r="U5" s="256"/>
      <c r="V5" s="256"/>
      <c r="W5" s="256"/>
      <c r="X5" s="256"/>
      <c r="Y5" s="256"/>
      <c r="Z5" s="256"/>
      <c r="AA5" s="256"/>
      <c r="AB5" s="256"/>
      <c r="AC5" s="256"/>
      <c r="AD5" s="257"/>
    </row>
    <row r="6" spans="1:31" ht="60.75" customHeight="1">
      <c r="A6" s="16"/>
      <c r="B6" s="258" t="s">
        <v>119</v>
      </c>
      <c r="C6" s="259"/>
      <c r="D6" s="259"/>
      <c r="E6" s="259"/>
      <c r="F6" s="254" t="s">
        <v>207</v>
      </c>
      <c r="G6" s="254"/>
      <c r="H6" s="254"/>
      <c r="I6" s="254"/>
      <c r="J6" s="254"/>
      <c r="K6" s="254"/>
      <c r="L6" s="254"/>
      <c r="M6" s="254"/>
      <c r="N6" s="254"/>
      <c r="O6" s="254"/>
      <c r="P6" s="254"/>
      <c r="Q6" s="254"/>
      <c r="R6" s="254"/>
      <c r="S6" s="254"/>
      <c r="T6" s="254"/>
      <c r="U6" s="254"/>
      <c r="V6" s="254"/>
      <c r="W6" s="254"/>
      <c r="X6" s="254"/>
      <c r="Y6" s="254"/>
      <c r="Z6" s="254"/>
      <c r="AA6" s="254"/>
      <c r="AB6" s="254"/>
      <c r="AC6" s="254"/>
      <c r="AD6" s="255"/>
    </row>
    <row r="7" spans="1:31" ht="28.5" customHeight="1">
      <c r="A7" s="16"/>
      <c r="B7" s="258" t="s">
        <v>118</v>
      </c>
      <c r="C7" s="259"/>
      <c r="D7" s="259"/>
      <c r="E7" s="259"/>
      <c r="F7" s="256" t="s">
        <v>128</v>
      </c>
      <c r="G7" s="256"/>
      <c r="H7" s="256"/>
      <c r="I7" s="256"/>
      <c r="J7" s="256"/>
      <c r="K7" s="256"/>
      <c r="L7" s="256"/>
      <c r="M7" s="256"/>
      <c r="N7" s="256"/>
      <c r="O7" s="256"/>
      <c r="P7" s="256"/>
      <c r="Q7" s="256"/>
      <c r="R7" s="256"/>
      <c r="S7" s="256"/>
      <c r="T7" s="256"/>
      <c r="U7" s="256"/>
      <c r="V7" s="256"/>
      <c r="W7" s="256"/>
      <c r="X7" s="256"/>
      <c r="Y7" s="256"/>
      <c r="Z7" s="256"/>
      <c r="AA7" s="256"/>
      <c r="AB7" s="256"/>
      <c r="AC7" s="256"/>
      <c r="AD7" s="257"/>
    </row>
    <row r="8" spans="1:31" ht="20.45" customHeight="1">
      <c r="A8" s="16"/>
      <c r="B8" s="260" t="s">
        <v>206</v>
      </c>
      <c r="C8" s="261"/>
      <c r="D8" s="261"/>
      <c r="E8" s="261"/>
      <c r="F8" s="254" t="s">
        <v>208</v>
      </c>
      <c r="G8" s="256"/>
      <c r="H8" s="256"/>
      <c r="I8" s="256"/>
      <c r="J8" s="256"/>
      <c r="K8" s="256"/>
      <c r="L8" s="256"/>
      <c r="M8" s="256"/>
      <c r="N8" s="256"/>
      <c r="O8" s="256"/>
      <c r="P8" s="256"/>
      <c r="Q8" s="256"/>
      <c r="R8" s="256"/>
      <c r="S8" s="256"/>
      <c r="T8" s="256"/>
      <c r="U8" s="256"/>
      <c r="V8" s="256"/>
      <c r="W8" s="256"/>
      <c r="X8" s="256"/>
      <c r="Y8" s="256"/>
      <c r="Z8" s="256"/>
      <c r="AA8" s="256"/>
      <c r="AB8" s="256"/>
      <c r="AC8" s="256"/>
      <c r="AD8" s="257"/>
    </row>
    <row r="9" spans="1:31" s="15" customFormat="1" ht="26.25" customHeight="1">
      <c r="A9" s="62"/>
      <c r="B9" s="262"/>
      <c r="C9" s="263"/>
      <c r="D9" s="263"/>
      <c r="E9" s="263"/>
      <c r="F9" s="264" t="s">
        <v>117</v>
      </c>
      <c r="G9" s="264"/>
      <c r="H9" s="264"/>
      <c r="I9" s="269" t="s">
        <v>124</v>
      </c>
      <c r="J9" s="269"/>
      <c r="K9" s="269"/>
      <c r="L9" s="269"/>
      <c r="M9" s="269"/>
      <c r="N9" s="269"/>
      <c r="O9" s="269"/>
      <c r="P9" s="269"/>
      <c r="Q9" s="269"/>
      <c r="R9" s="269"/>
      <c r="S9" s="269"/>
      <c r="T9" s="269"/>
      <c r="U9" s="269"/>
      <c r="V9" s="269"/>
      <c r="W9" s="269"/>
      <c r="X9" s="269"/>
      <c r="Y9" s="269"/>
      <c r="Z9" s="269"/>
      <c r="AA9" s="269"/>
      <c r="AB9" s="269"/>
      <c r="AC9" s="269"/>
      <c r="AD9" s="270"/>
    </row>
    <row r="10" spans="1:31" ht="56.25" customHeight="1">
      <c r="A10" s="62"/>
      <c r="B10" s="258"/>
      <c r="C10" s="259"/>
      <c r="D10" s="259"/>
      <c r="E10" s="259"/>
      <c r="F10" s="254" t="s">
        <v>209</v>
      </c>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5"/>
    </row>
    <row r="11" spans="1:31" s="15" customFormat="1" ht="26.25" customHeight="1" thickBot="1">
      <c r="A11" s="62"/>
      <c r="B11" s="244"/>
      <c r="C11" s="245"/>
      <c r="D11" s="245"/>
      <c r="E11" s="245"/>
      <c r="F11" s="246" t="s">
        <v>190</v>
      </c>
      <c r="G11" s="246"/>
      <c r="H11" s="246"/>
      <c r="I11" s="247" t="s">
        <v>191</v>
      </c>
      <c r="J11" s="247"/>
      <c r="K11" s="247"/>
      <c r="L11" s="247"/>
      <c r="M11" s="247"/>
      <c r="N11" s="247"/>
      <c r="O11" s="247"/>
      <c r="P11" s="247"/>
      <c r="Q11" s="248"/>
      <c r="R11" s="248"/>
      <c r="S11" s="248"/>
      <c r="T11" s="248"/>
      <c r="U11" s="248"/>
      <c r="V11" s="248"/>
      <c r="W11" s="248"/>
      <c r="X11" s="248"/>
      <c r="Y11" s="248"/>
      <c r="Z11" s="248"/>
      <c r="AA11" s="248"/>
      <c r="AB11" s="248"/>
      <c r="AC11" s="248"/>
      <c r="AD11" s="249"/>
    </row>
    <row r="12" spans="1:31" ht="30" customHeight="1">
      <c r="A12" s="9"/>
      <c r="B12" s="2"/>
      <c r="C12" s="2"/>
      <c r="D12" s="2"/>
      <c r="E12" s="2"/>
      <c r="F12" s="2"/>
      <c r="G12" s="2"/>
      <c r="H12" s="2"/>
      <c r="I12" s="2"/>
      <c r="J12" s="2"/>
      <c r="K12" s="2"/>
      <c r="L12" s="2"/>
      <c r="O12" s="2"/>
    </row>
    <row r="13" spans="1:31" ht="21.95" customHeight="1">
      <c r="A13" s="9"/>
      <c r="B13" s="275" t="s">
        <v>127</v>
      </c>
      <c r="C13" s="275"/>
      <c r="D13" s="275"/>
      <c r="E13" s="275"/>
      <c r="F13" s="275"/>
      <c r="G13" s="275"/>
      <c r="H13" s="275"/>
      <c r="I13" s="275"/>
      <c r="J13" s="275"/>
      <c r="K13" s="275"/>
      <c r="L13" s="275"/>
      <c r="M13" s="15"/>
      <c r="N13" s="15"/>
      <c r="O13" s="2"/>
    </row>
    <row r="14" spans="1:31" ht="21.95" customHeight="1">
      <c r="A14" s="1"/>
      <c r="B14" s="178" t="s">
        <v>5</v>
      </c>
      <c r="C14" s="178"/>
      <c r="D14" s="178"/>
      <c r="E14" s="271" t="s">
        <v>240</v>
      </c>
      <c r="F14" s="272"/>
      <c r="G14" s="272"/>
      <c r="H14" s="272"/>
      <c r="I14" s="272"/>
      <c r="J14" s="272"/>
      <c r="K14" s="272"/>
      <c r="L14" s="273"/>
      <c r="M14" s="15"/>
      <c r="N14" s="15"/>
      <c r="O14" s="2"/>
    </row>
    <row r="15" spans="1:31" ht="21.95" customHeight="1">
      <c r="A15" s="1"/>
      <c r="B15" s="178" t="s">
        <v>6</v>
      </c>
      <c r="C15" s="178"/>
      <c r="D15" s="178"/>
      <c r="E15" s="274" t="s">
        <v>241</v>
      </c>
      <c r="F15" s="272"/>
      <c r="G15" s="272"/>
      <c r="H15" s="272"/>
      <c r="I15" s="272"/>
      <c r="J15" s="272"/>
      <c r="K15" s="272"/>
      <c r="L15" s="273"/>
      <c r="M15" s="15"/>
      <c r="N15" s="15"/>
      <c r="O15" s="2"/>
    </row>
    <row r="16" spans="1:31" ht="21.95" customHeight="1">
      <c r="A16" s="1"/>
      <c r="B16" s="178" t="s">
        <v>2</v>
      </c>
      <c r="C16" s="178"/>
      <c r="D16" s="178"/>
      <c r="E16" s="271" t="s">
        <v>242</v>
      </c>
      <c r="F16" s="272"/>
      <c r="G16" s="272"/>
      <c r="H16" s="272"/>
      <c r="I16" s="272"/>
      <c r="J16" s="272"/>
      <c r="K16" s="272"/>
      <c r="L16" s="273"/>
      <c r="M16" s="15"/>
      <c r="N16" s="15"/>
      <c r="O16" s="2"/>
    </row>
    <row r="17" spans="1:31" ht="29.25" customHeight="1">
      <c r="O17" s="15"/>
      <c r="P17" s="15"/>
      <c r="Q17" s="15"/>
    </row>
    <row r="18" spans="1:31" ht="22.5" customHeight="1">
      <c r="A18" s="34" t="s">
        <v>25</v>
      </c>
      <c r="B18" s="276" t="s">
        <v>13</v>
      </c>
      <c r="C18" s="276"/>
      <c r="D18" s="276"/>
      <c r="E18" s="276"/>
      <c r="F18" s="276"/>
      <c r="G18" s="1"/>
      <c r="H18" s="1" t="s">
        <v>14</v>
      </c>
      <c r="I18" s="35">
        <v>4</v>
      </c>
      <c r="J18" s="14" t="s">
        <v>15</v>
      </c>
      <c r="K18" s="35">
        <v>10</v>
      </c>
      <c r="L18" s="14" t="s">
        <v>16</v>
      </c>
      <c r="M18" s="35">
        <v>20</v>
      </c>
      <c r="N18" s="14" t="s">
        <v>17</v>
      </c>
      <c r="P18" s="175" t="s">
        <v>247</v>
      </c>
      <c r="Q18" s="175"/>
      <c r="R18" s="175"/>
      <c r="S18" s="175"/>
      <c r="T18" s="175"/>
      <c r="U18" s="175"/>
      <c r="V18" s="175"/>
      <c r="W18" s="175"/>
      <c r="X18" s="175"/>
      <c r="Y18" s="175"/>
      <c r="Z18" s="175"/>
      <c r="AA18" s="175"/>
      <c r="AB18" s="67"/>
    </row>
    <row r="19" spans="1:31" ht="21" customHeight="1">
      <c r="O19" s="15"/>
      <c r="P19" s="15"/>
      <c r="Q19" s="15"/>
    </row>
    <row r="20" spans="1:31" ht="26.25" customHeight="1">
      <c r="A20" s="34" t="s">
        <v>11</v>
      </c>
      <c r="B20" s="275" t="s">
        <v>157</v>
      </c>
      <c r="C20" s="275"/>
      <c r="D20" s="275"/>
      <c r="E20" s="275"/>
      <c r="F20" s="275"/>
      <c r="G20" s="275"/>
      <c r="H20" s="175" t="s">
        <v>158</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row>
    <row r="21" spans="1:31" ht="29.25" customHeight="1">
      <c r="B21" s="178" t="s">
        <v>61</v>
      </c>
      <c r="C21" s="178"/>
      <c r="D21" s="178"/>
      <c r="E21" s="178"/>
      <c r="F21" s="178"/>
      <c r="G21" s="178"/>
      <c r="H21" s="181" t="s">
        <v>243</v>
      </c>
      <c r="I21" s="181"/>
      <c r="J21" s="181"/>
      <c r="K21" s="181"/>
      <c r="L21" s="181"/>
      <c r="M21" s="181"/>
      <c r="N21" s="181"/>
      <c r="O21" s="181"/>
      <c r="P21" s="181"/>
      <c r="Q21" s="181"/>
      <c r="R21" s="181"/>
      <c r="S21" s="181"/>
      <c r="T21" s="176" t="s">
        <v>126</v>
      </c>
      <c r="U21" s="177"/>
      <c r="V21" s="177"/>
      <c r="W21" s="177"/>
      <c r="X21" s="177"/>
      <c r="Y21" s="177"/>
      <c r="Z21" s="177"/>
      <c r="AA21" s="177"/>
      <c r="AB21" s="177"/>
      <c r="AC21" s="177"/>
      <c r="AD21" s="177"/>
      <c r="AE21" s="177"/>
    </row>
    <row r="22" spans="1:31" ht="29.1" customHeight="1">
      <c r="B22" s="178" t="s">
        <v>62</v>
      </c>
      <c r="C22" s="178"/>
      <c r="D22" s="178"/>
      <c r="E22" s="178"/>
      <c r="F22" s="178"/>
      <c r="G22" s="178"/>
      <c r="H22" s="181" t="s">
        <v>244</v>
      </c>
      <c r="I22" s="181"/>
      <c r="J22" s="181"/>
      <c r="K22" s="181"/>
      <c r="L22" s="181"/>
      <c r="M22" s="181"/>
      <c r="N22" s="181"/>
      <c r="O22" s="181"/>
      <c r="P22" s="181"/>
      <c r="Q22" s="181"/>
      <c r="R22" s="181"/>
      <c r="S22" s="181"/>
      <c r="T22" s="186" t="s">
        <v>125</v>
      </c>
      <c r="U22" s="187"/>
      <c r="V22" s="187"/>
      <c r="W22" s="187"/>
      <c r="X22" s="187"/>
      <c r="Y22" s="187"/>
      <c r="Z22" s="187"/>
      <c r="AA22" s="187"/>
      <c r="AB22" s="187"/>
      <c r="AC22" s="187"/>
      <c r="AD22" s="187"/>
      <c r="AE22" s="187"/>
    </row>
    <row r="23" spans="1:31" ht="29.25" customHeight="1">
      <c r="B23" s="178" t="s">
        <v>90</v>
      </c>
      <c r="C23" s="178"/>
      <c r="D23" s="178"/>
      <c r="E23" s="178"/>
      <c r="F23" s="178"/>
      <c r="G23" s="178"/>
      <c r="H23" s="181" t="s">
        <v>238</v>
      </c>
      <c r="I23" s="181"/>
      <c r="J23" s="181"/>
      <c r="K23" s="181"/>
      <c r="L23" s="181"/>
      <c r="M23" s="181"/>
      <c r="N23" s="181"/>
      <c r="O23" s="181"/>
      <c r="P23" s="181"/>
      <c r="Q23" s="181"/>
      <c r="R23" s="181"/>
      <c r="S23" s="181"/>
      <c r="T23" s="176" t="s">
        <v>88</v>
      </c>
      <c r="U23" s="177"/>
      <c r="V23" s="177"/>
      <c r="W23" s="177"/>
      <c r="X23" s="177"/>
      <c r="Y23" s="177"/>
      <c r="Z23" s="177"/>
      <c r="AA23" s="177"/>
      <c r="AB23" s="177"/>
      <c r="AC23" s="177"/>
      <c r="AD23" s="177"/>
      <c r="AE23" s="177"/>
    </row>
    <row r="24" spans="1:31" ht="21.6" customHeight="1">
      <c r="A24" s="14"/>
      <c r="B24" s="14"/>
      <c r="C24" s="14"/>
      <c r="D24" s="14"/>
      <c r="E24" s="14"/>
      <c r="F24" s="14"/>
      <c r="G24" s="14"/>
      <c r="H24" s="14"/>
      <c r="J24" s="14"/>
      <c r="K24" s="14"/>
      <c r="L24" s="14"/>
      <c r="O24" s="15"/>
      <c r="P24" s="15"/>
      <c r="Q24" s="15"/>
    </row>
    <row r="25" spans="1:31" ht="26.25" customHeight="1">
      <c r="A25" s="34" t="s">
        <v>24</v>
      </c>
      <c r="B25" s="189" t="s">
        <v>89</v>
      </c>
      <c r="C25" s="189"/>
      <c r="D25" s="189"/>
      <c r="E25" s="189"/>
      <c r="F25" s="189"/>
      <c r="G25" s="189"/>
      <c r="H25" s="3"/>
      <c r="I25" s="3"/>
      <c r="J25" s="3"/>
      <c r="K25" s="3"/>
      <c r="L25" s="3"/>
      <c r="M25" s="3"/>
      <c r="N25" s="3"/>
      <c r="O25" s="3"/>
      <c r="P25" s="3"/>
      <c r="Q25" s="3"/>
    </row>
    <row r="26" spans="1:31" ht="29.25" customHeight="1">
      <c r="B26" s="178" t="s">
        <v>122</v>
      </c>
      <c r="C26" s="178"/>
      <c r="D26" s="178"/>
      <c r="E26" s="178"/>
      <c r="F26" s="178"/>
      <c r="G26" s="178"/>
      <c r="H26" s="183" t="s">
        <v>245</v>
      </c>
      <c r="I26" s="184"/>
      <c r="J26" s="184"/>
      <c r="K26" s="184"/>
      <c r="L26" s="184"/>
      <c r="M26" s="184"/>
      <c r="N26" s="184"/>
      <c r="O26" s="184"/>
      <c r="P26" s="184"/>
      <c r="Q26" s="185"/>
    </row>
    <row r="27" spans="1:31" ht="29.25" customHeight="1">
      <c r="B27" s="178" t="s">
        <v>3</v>
      </c>
      <c r="C27" s="178"/>
      <c r="D27" s="178"/>
      <c r="E27" s="178"/>
      <c r="F27" s="178"/>
      <c r="G27" s="178"/>
      <c r="H27" s="183" t="s">
        <v>243</v>
      </c>
      <c r="I27" s="184"/>
      <c r="J27" s="184"/>
      <c r="K27" s="184"/>
      <c r="L27" s="184"/>
      <c r="M27" s="184"/>
      <c r="N27" s="184"/>
      <c r="O27" s="184"/>
      <c r="P27" s="184"/>
      <c r="Q27" s="185"/>
      <c r="R27" s="182" t="s">
        <v>4</v>
      </c>
      <c r="S27" s="175"/>
      <c r="T27" s="175"/>
      <c r="U27" s="175"/>
      <c r="V27" s="175"/>
      <c r="W27" s="175"/>
      <c r="X27" s="175"/>
      <c r="Y27" s="175"/>
      <c r="Z27" s="175"/>
      <c r="AA27" s="175"/>
      <c r="AB27" s="175"/>
      <c r="AC27" s="175"/>
    </row>
    <row r="28" spans="1:31" ht="21.6" customHeight="1">
      <c r="A28" s="14"/>
      <c r="B28" s="14"/>
      <c r="C28" s="14"/>
      <c r="D28" s="14"/>
      <c r="E28" s="14"/>
      <c r="F28" s="14"/>
      <c r="G28" s="14"/>
      <c r="H28" s="14"/>
      <c r="J28" s="14"/>
      <c r="K28" s="14"/>
      <c r="L28" s="14"/>
      <c r="O28" s="15"/>
      <c r="P28" s="15"/>
      <c r="Q28" s="15"/>
    </row>
    <row r="29" spans="1:31" ht="26.25" customHeight="1">
      <c r="A29" s="34" t="s">
        <v>23</v>
      </c>
      <c r="B29" s="180" t="s">
        <v>165</v>
      </c>
      <c r="C29" s="180"/>
      <c r="D29" s="180"/>
      <c r="E29" s="180"/>
      <c r="F29" s="180"/>
      <c r="G29" s="180"/>
      <c r="H29" s="180"/>
      <c r="I29" s="180"/>
      <c r="J29" s="180"/>
      <c r="K29" s="180"/>
      <c r="L29" s="180"/>
      <c r="M29" s="180"/>
      <c r="N29" s="180"/>
      <c r="O29" s="180"/>
      <c r="P29" s="180"/>
      <c r="Q29" s="180"/>
      <c r="R29" s="180"/>
      <c r="S29" s="180"/>
      <c r="T29" s="180"/>
      <c r="U29" s="180"/>
      <c r="V29" s="180"/>
      <c r="W29" s="180"/>
      <c r="X29" s="180"/>
    </row>
    <row r="30" spans="1:31" ht="54.75" customHeight="1">
      <c r="B30" s="188" t="s">
        <v>224</v>
      </c>
      <c r="C30" s="188"/>
      <c r="D30" s="188"/>
      <c r="E30" s="188"/>
      <c r="F30" s="188"/>
      <c r="G30" s="188"/>
      <c r="H30" s="188"/>
      <c r="I30" s="188"/>
      <c r="J30" s="188"/>
      <c r="K30" s="188"/>
      <c r="L30" s="188"/>
      <c r="M30" s="188"/>
      <c r="N30" s="188"/>
      <c r="O30" s="188"/>
      <c r="P30" s="188"/>
      <c r="Q30" s="188"/>
      <c r="R30" s="188"/>
      <c r="S30" s="188"/>
      <c r="T30" s="188"/>
      <c r="U30" s="188"/>
      <c r="V30" s="113"/>
      <c r="W30" s="113"/>
      <c r="X30" s="113"/>
      <c r="Y30" s="113"/>
      <c r="Z30" s="140"/>
      <c r="AA30" s="140"/>
      <c r="AB30" s="140"/>
      <c r="AC30" s="109"/>
      <c r="AD30" s="109"/>
      <c r="AE30" s="109"/>
    </row>
    <row r="31" spans="1:31" ht="21.6" customHeight="1">
      <c r="A31" s="14"/>
      <c r="B31" s="178" t="s">
        <v>175</v>
      </c>
      <c r="C31" s="178"/>
      <c r="D31" s="178"/>
      <c r="E31" s="178"/>
      <c r="F31" s="178"/>
      <c r="G31" s="178"/>
      <c r="H31" s="178" t="s">
        <v>176</v>
      </c>
      <c r="I31" s="178"/>
      <c r="J31" s="178"/>
      <c r="K31" s="178"/>
      <c r="L31" s="178"/>
      <c r="M31" s="178"/>
      <c r="N31" s="178" t="s">
        <v>177</v>
      </c>
      <c r="O31" s="178"/>
      <c r="P31" s="178"/>
      <c r="Q31" s="178"/>
      <c r="R31" s="178"/>
      <c r="S31" s="178"/>
      <c r="T31" s="178" t="s">
        <v>185</v>
      </c>
      <c r="U31" s="178"/>
      <c r="V31" s="178"/>
      <c r="W31" s="178"/>
      <c r="X31" s="178"/>
      <c r="Y31" s="179"/>
      <c r="Z31" s="142"/>
      <c r="AA31" s="143"/>
      <c r="AB31" s="3"/>
    </row>
    <row r="32" spans="1:31" ht="32.1" customHeight="1">
      <c r="B32" s="237" t="s">
        <v>169</v>
      </c>
      <c r="C32" s="238"/>
      <c r="D32" s="238"/>
      <c r="E32" s="238"/>
      <c r="F32" s="238"/>
      <c r="G32" s="239"/>
      <c r="H32" s="242">
        <v>120000</v>
      </c>
      <c r="I32" s="243"/>
      <c r="J32" s="243"/>
      <c r="K32" s="243"/>
      <c r="L32" s="243"/>
      <c r="M32" s="5" t="s">
        <v>0</v>
      </c>
      <c r="N32" s="235">
        <v>4</v>
      </c>
      <c r="O32" s="236"/>
      <c r="P32" s="236"/>
      <c r="Q32" s="236"/>
      <c r="R32" s="236"/>
      <c r="S32" s="5" t="s">
        <v>178</v>
      </c>
      <c r="T32" s="265"/>
      <c r="U32" s="266"/>
      <c r="V32" s="266"/>
      <c r="W32" s="266"/>
      <c r="X32" s="266"/>
      <c r="Y32" s="132" t="s">
        <v>186</v>
      </c>
      <c r="Z32" s="134"/>
      <c r="AA32" s="133"/>
      <c r="AB32" s="137"/>
      <c r="AC32" s="128"/>
      <c r="AD32" s="128"/>
    </row>
    <row r="33" spans="1:31" ht="32.1" customHeight="1">
      <c r="A33" s="14"/>
      <c r="B33" s="237" t="s">
        <v>170</v>
      </c>
      <c r="C33" s="238"/>
      <c r="D33" s="238"/>
      <c r="E33" s="238"/>
      <c r="F33" s="238"/>
      <c r="G33" s="239"/>
      <c r="H33" s="242">
        <v>80000</v>
      </c>
      <c r="I33" s="243"/>
      <c r="J33" s="243"/>
      <c r="K33" s="243"/>
      <c r="L33" s="243"/>
      <c r="M33" s="5" t="s">
        <v>0</v>
      </c>
      <c r="N33" s="235">
        <v>4</v>
      </c>
      <c r="O33" s="236"/>
      <c r="P33" s="236"/>
      <c r="Q33" s="236"/>
      <c r="R33" s="236"/>
      <c r="S33" s="5" t="s">
        <v>178</v>
      </c>
      <c r="T33" s="265"/>
      <c r="U33" s="266"/>
      <c r="V33" s="266"/>
      <c r="W33" s="266"/>
      <c r="X33" s="266"/>
      <c r="Y33" s="132" t="s">
        <v>186</v>
      </c>
      <c r="Z33" s="134"/>
      <c r="AA33" s="133"/>
      <c r="AB33" s="137"/>
      <c r="AC33" s="128"/>
      <c r="AD33" s="128"/>
    </row>
    <row r="34" spans="1:31" ht="41.25" customHeight="1" thickBot="1">
      <c r="A34" s="14"/>
      <c r="B34" s="215" t="s">
        <v>231</v>
      </c>
      <c r="C34" s="216"/>
      <c r="D34" s="216"/>
      <c r="E34" s="216"/>
      <c r="F34" s="216"/>
      <c r="G34" s="217"/>
      <c r="H34" s="218">
        <v>50000</v>
      </c>
      <c r="I34" s="219"/>
      <c r="J34" s="219"/>
      <c r="K34" s="219"/>
      <c r="L34" s="219"/>
      <c r="M34" s="58" t="s">
        <v>0</v>
      </c>
      <c r="N34" s="220">
        <v>1</v>
      </c>
      <c r="O34" s="221"/>
      <c r="P34" s="221"/>
      <c r="Q34" s="221"/>
      <c r="R34" s="221"/>
      <c r="S34" s="58" t="s">
        <v>178</v>
      </c>
      <c r="T34" s="265" t="s">
        <v>230</v>
      </c>
      <c r="U34" s="266"/>
      <c r="V34" s="266"/>
      <c r="W34" s="266"/>
      <c r="X34" s="266"/>
      <c r="Y34" s="139" t="s">
        <v>186</v>
      </c>
      <c r="Z34" s="135"/>
      <c r="AA34" s="211" t="s">
        <v>213</v>
      </c>
      <c r="AB34" s="211"/>
      <c r="AC34" s="211"/>
      <c r="AD34" s="211"/>
      <c r="AE34" s="211"/>
    </row>
    <row r="35" spans="1:31" ht="26.25" customHeight="1" thickTop="1">
      <c r="A35" s="14"/>
      <c r="B35" s="228" t="s">
        <v>180</v>
      </c>
      <c r="C35" s="229"/>
      <c r="D35" s="229"/>
      <c r="E35" s="229"/>
      <c r="F35" s="229"/>
      <c r="G35" s="230"/>
      <c r="H35" s="212">
        <f>SUM(H32:L34)</f>
        <v>250000</v>
      </c>
      <c r="I35" s="213"/>
      <c r="J35" s="213"/>
      <c r="K35" s="213"/>
      <c r="L35" s="213"/>
      <c r="M35" s="6" t="s">
        <v>0</v>
      </c>
      <c r="N35" s="212">
        <f>SUM(N32:R34)</f>
        <v>9</v>
      </c>
      <c r="O35" s="213"/>
      <c r="P35" s="213"/>
      <c r="Q35" s="213"/>
      <c r="R35" s="213"/>
      <c r="S35" s="6" t="s">
        <v>178</v>
      </c>
      <c r="T35" s="267"/>
      <c r="U35" s="268"/>
      <c r="V35" s="268"/>
      <c r="W35" s="268"/>
      <c r="X35" s="268"/>
      <c r="Y35" s="138" t="s">
        <v>186</v>
      </c>
      <c r="Z35" s="135" t="s">
        <v>189</v>
      </c>
      <c r="AA35" s="211"/>
      <c r="AB35" s="211"/>
      <c r="AC35" s="211"/>
      <c r="AD35" s="211"/>
      <c r="AE35" s="211"/>
    </row>
    <row r="36" spans="1:31" ht="21.6" customHeight="1">
      <c r="A36" s="14"/>
      <c r="B36" s="14"/>
      <c r="C36" s="14"/>
      <c r="D36" s="14"/>
      <c r="E36" s="14"/>
      <c r="F36" s="14"/>
      <c r="G36" s="14"/>
      <c r="H36" s="14"/>
      <c r="J36" s="14"/>
      <c r="K36" s="14"/>
      <c r="L36" s="14"/>
      <c r="O36" s="15"/>
      <c r="P36" s="15"/>
      <c r="Q36" s="15"/>
      <c r="AA36" s="211"/>
      <c r="AB36" s="211"/>
      <c r="AC36" s="211"/>
      <c r="AD36" s="211"/>
      <c r="AE36" s="211"/>
    </row>
    <row r="37" spans="1:31" ht="26.25" customHeight="1">
      <c r="A37" s="34">
        <v>5</v>
      </c>
      <c r="B37" s="189" t="s">
        <v>171</v>
      </c>
      <c r="C37" s="189"/>
      <c r="D37" s="189"/>
      <c r="E37" s="189"/>
      <c r="F37" s="189"/>
      <c r="G37" s="189"/>
      <c r="H37" s="3"/>
      <c r="I37" s="3"/>
      <c r="J37" s="3"/>
      <c r="K37" s="3"/>
      <c r="L37" s="3"/>
      <c r="M37" s="3"/>
      <c r="N37" s="3"/>
      <c r="O37" s="3"/>
      <c r="P37" s="3"/>
      <c r="Q37" s="3"/>
    </row>
    <row r="38" spans="1:31" ht="29.25" customHeight="1">
      <c r="A38" s="14"/>
      <c r="B38" s="179" t="s">
        <v>172</v>
      </c>
      <c r="C38" s="240"/>
      <c r="D38" s="240"/>
      <c r="E38" s="240"/>
      <c r="F38" s="240"/>
      <c r="G38" s="241"/>
      <c r="H38" s="242">
        <v>9</v>
      </c>
      <c r="I38" s="243"/>
      <c r="J38" s="243"/>
      <c r="K38" s="243"/>
      <c r="L38" s="243"/>
      <c r="M38" s="132" t="s">
        <v>173</v>
      </c>
      <c r="N38" s="134"/>
      <c r="O38" s="133"/>
      <c r="P38" s="133"/>
      <c r="Q38" s="133"/>
      <c r="R38" s="3"/>
    </row>
    <row r="39" spans="1:31" ht="29.25" customHeight="1" thickBot="1">
      <c r="A39" s="14"/>
      <c r="B39" s="225" t="s">
        <v>174</v>
      </c>
      <c r="C39" s="226"/>
      <c r="D39" s="226"/>
      <c r="E39" s="226"/>
      <c r="F39" s="226"/>
      <c r="G39" s="227"/>
      <c r="H39" s="218"/>
      <c r="I39" s="219"/>
      <c r="J39" s="219"/>
      <c r="K39" s="219"/>
      <c r="L39" s="219"/>
      <c r="M39" s="58" t="s">
        <v>173</v>
      </c>
      <c r="N39" s="135" t="s">
        <v>57</v>
      </c>
      <c r="O39" s="214" t="s">
        <v>239</v>
      </c>
      <c r="P39" s="214"/>
      <c r="Q39" s="214"/>
      <c r="R39" s="214"/>
      <c r="S39" s="214"/>
      <c r="T39" s="214"/>
      <c r="U39" s="214"/>
      <c r="V39" s="214"/>
      <c r="W39" s="214"/>
      <c r="X39" s="214"/>
      <c r="Y39" s="214"/>
      <c r="Z39" s="214"/>
      <c r="AA39" s="214"/>
      <c r="AB39" s="214"/>
      <c r="AC39" s="214"/>
      <c r="AD39" s="214"/>
      <c r="AE39" s="214"/>
    </row>
    <row r="40" spans="1:31" ht="29.25" customHeight="1" thickTop="1">
      <c r="A40" s="14"/>
      <c r="B40" s="222" t="s">
        <v>180</v>
      </c>
      <c r="C40" s="223"/>
      <c r="D40" s="223"/>
      <c r="E40" s="223"/>
      <c r="F40" s="223"/>
      <c r="G40" s="224"/>
      <c r="H40" s="212">
        <f>SUM(H38:L39)</f>
        <v>9</v>
      </c>
      <c r="I40" s="213"/>
      <c r="J40" s="213"/>
      <c r="K40" s="213"/>
      <c r="L40" s="213"/>
      <c r="M40" s="138" t="s">
        <v>173</v>
      </c>
      <c r="N40" s="134"/>
      <c r="O40" s="214"/>
      <c r="P40" s="214"/>
      <c r="Q40" s="214"/>
      <c r="R40" s="214"/>
      <c r="S40" s="214"/>
      <c r="T40" s="214"/>
      <c r="U40" s="214"/>
      <c r="V40" s="214"/>
      <c r="W40" s="214"/>
      <c r="X40" s="214"/>
      <c r="Y40" s="214"/>
      <c r="Z40" s="214"/>
      <c r="AA40" s="214"/>
      <c r="AB40" s="214"/>
      <c r="AC40" s="214"/>
      <c r="AD40" s="214"/>
      <c r="AE40" s="214"/>
    </row>
    <row r="41" spans="1:31" s="8" customFormat="1" ht="21.6" customHeight="1">
      <c r="A41" s="7"/>
      <c r="B41" s="11"/>
      <c r="C41" s="11"/>
      <c r="D41" s="11"/>
      <c r="E41" s="11"/>
      <c r="F41" s="11"/>
      <c r="G41" s="12"/>
      <c r="H41" s="12"/>
      <c r="I41" s="12"/>
      <c r="J41" s="12"/>
      <c r="K41" s="12"/>
      <c r="L41" s="130"/>
      <c r="M41" s="7"/>
      <c r="N41" s="7"/>
      <c r="O41" s="144"/>
      <c r="P41" s="144"/>
      <c r="Q41" s="144"/>
      <c r="R41" s="144"/>
      <c r="S41" s="144"/>
      <c r="T41" s="144"/>
      <c r="U41" s="144"/>
      <c r="V41" s="144"/>
      <c r="W41" s="144"/>
      <c r="X41" s="144"/>
      <c r="Y41" s="144"/>
      <c r="Z41" s="144"/>
      <c r="AA41" s="144"/>
      <c r="AB41" s="144"/>
      <c r="AC41" s="144"/>
      <c r="AD41" s="144"/>
      <c r="AE41" s="144"/>
    </row>
    <row r="42" spans="1:31" ht="26.25" customHeight="1">
      <c r="A42" s="34">
        <v>6</v>
      </c>
      <c r="B42" s="180" t="s">
        <v>123</v>
      </c>
      <c r="C42" s="180"/>
      <c r="D42" s="180"/>
      <c r="E42" s="180"/>
      <c r="F42" s="180"/>
      <c r="G42" s="180"/>
      <c r="H42" s="180"/>
      <c r="I42" s="180"/>
      <c r="J42" s="180"/>
      <c r="K42" s="180"/>
      <c r="L42" s="180"/>
      <c r="M42" s="180"/>
      <c r="N42" s="180"/>
      <c r="O42" s="180"/>
      <c r="P42" s="180"/>
      <c r="Q42" s="180"/>
      <c r="R42" s="180"/>
      <c r="S42" s="180"/>
      <c r="T42" s="180"/>
      <c r="U42" s="180"/>
      <c r="V42" s="180"/>
      <c r="W42" s="180"/>
      <c r="X42" s="180"/>
    </row>
    <row r="43" spans="1:31" s="8" customFormat="1" ht="21.6" customHeight="1">
      <c r="A43" s="7"/>
      <c r="B43" s="231" t="s">
        <v>179</v>
      </c>
      <c r="C43" s="232"/>
      <c r="D43" s="232"/>
      <c r="E43" s="232"/>
      <c r="F43" s="232"/>
      <c r="G43" s="233"/>
      <c r="H43" s="234" t="s">
        <v>187</v>
      </c>
      <c r="I43" s="234"/>
      <c r="J43" s="234"/>
      <c r="K43" s="234"/>
      <c r="L43" s="234"/>
      <c r="M43" s="234"/>
      <c r="N43" s="131"/>
      <c r="O43" s="131"/>
      <c r="P43" s="131"/>
      <c r="Q43" s="131"/>
      <c r="R43" s="131"/>
      <c r="S43" s="131"/>
      <c r="T43" s="131"/>
      <c r="U43" s="131"/>
      <c r="V43" s="131"/>
      <c r="W43" s="131"/>
      <c r="X43" s="131"/>
      <c r="Y43" s="1"/>
      <c r="Z43" s="1"/>
      <c r="AA43" s="1"/>
      <c r="AB43" s="1"/>
      <c r="AC43" s="1"/>
      <c r="AD43" s="1"/>
      <c r="AE43" s="1"/>
    </row>
    <row r="44" spans="1:31" ht="26.25" customHeight="1">
      <c r="A44" s="14"/>
      <c r="B44" s="202" t="s">
        <v>228</v>
      </c>
      <c r="C44" s="203"/>
      <c r="D44" s="203"/>
      <c r="E44" s="203"/>
      <c r="F44" s="203"/>
      <c r="G44" s="204"/>
      <c r="H44" s="190">
        <v>10000</v>
      </c>
      <c r="I44" s="191"/>
      <c r="J44" s="191"/>
      <c r="K44" s="191"/>
      <c r="L44" s="191"/>
      <c r="M44" s="5" t="s">
        <v>0</v>
      </c>
      <c r="N44" s="59"/>
      <c r="O44" s="196" t="s">
        <v>222</v>
      </c>
      <c r="P44" s="196"/>
      <c r="Q44" s="196"/>
      <c r="R44" s="196"/>
      <c r="S44" s="196"/>
      <c r="T44" s="196"/>
      <c r="U44" s="196"/>
      <c r="V44" s="196"/>
      <c r="W44" s="196"/>
      <c r="X44" s="196"/>
      <c r="Y44" s="196"/>
      <c r="Z44" s="196"/>
      <c r="AA44" s="196"/>
      <c r="AB44" s="196"/>
      <c r="AC44" s="196"/>
      <c r="AD44" s="196"/>
      <c r="AE44" s="196"/>
    </row>
    <row r="45" spans="1:31" ht="26.25" customHeight="1" thickBot="1">
      <c r="A45" s="14"/>
      <c r="B45" s="205" t="s">
        <v>229</v>
      </c>
      <c r="C45" s="206"/>
      <c r="D45" s="206"/>
      <c r="E45" s="206"/>
      <c r="F45" s="206"/>
      <c r="G45" s="207"/>
      <c r="H45" s="192">
        <v>2000</v>
      </c>
      <c r="I45" s="193"/>
      <c r="J45" s="193"/>
      <c r="K45" s="193"/>
      <c r="L45" s="193"/>
      <c r="M45" s="58" t="s">
        <v>0</v>
      </c>
      <c r="N45" s="137"/>
      <c r="O45" s="196"/>
      <c r="P45" s="196"/>
      <c r="Q45" s="196"/>
      <c r="R45" s="196"/>
      <c r="S45" s="196"/>
      <c r="T45" s="196"/>
      <c r="U45" s="196"/>
      <c r="V45" s="196"/>
      <c r="W45" s="196"/>
      <c r="X45" s="196"/>
      <c r="Y45" s="196"/>
      <c r="Z45" s="196"/>
      <c r="AA45" s="196"/>
      <c r="AB45" s="196"/>
      <c r="AC45" s="196"/>
      <c r="AD45" s="196"/>
      <c r="AE45" s="196"/>
    </row>
    <row r="46" spans="1:31" ht="26.25" customHeight="1" thickTop="1">
      <c r="A46" s="14"/>
      <c r="B46" s="208" t="s">
        <v>1</v>
      </c>
      <c r="C46" s="209"/>
      <c r="D46" s="209"/>
      <c r="E46" s="209"/>
      <c r="F46" s="209"/>
      <c r="G46" s="210"/>
      <c r="H46" s="194">
        <f>SUM(H44:L45)</f>
        <v>12000</v>
      </c>
      <c r="I46" s="195"/>
      <c r="J46" s="195"/>
      <c r="K46" s="195"/>
      <c r="L46" s="195"/>
      <c r="M46" s="141" t="s">
        <v>0</v>
      </c>
      <c r="N46" s="59" t="s">
        <v>188</v>
      </c>
      <c r="O46" s="196"/>
      <c r="P46" s="196"/>
      <c r="Q46" s="196"/>
      <c r="R46" s="196"/>
      <c r="S46" s="196"/>
      <c r="T46" s="196"/>
      <c r="U46" s="196"/>
      <c r="V46" s="196"/>
      <c r="W46" s="196"/>
      <c r="X46" s="196"/>
      <c r="Y46" s="196"/>
      <c r="Z46" s="196"/>
      <c r="AA46" s="196"/>
      <c r="AB46" s="196"/>
      <c r="AC46" s="196"/>
      <c r="AD46" s="196"/>
      <c r="AE46" s="196"/>
    </row>
    <row r="47" spans="1:31" s="8" customFormat="1" ht="21.6" customHeight="1">
      <c r="A47" s="7"/>
      <c r="B47" s="11"/>
      <c r="C47" s="11"/>
      <c r="D47" s="11"/>
      <c r="E47" s="11"/>
      <c r="F47" s="11"/>
      <c r="G47" s="12"/>
      <c r="H47" s="12"/>
      <c r="I47" s="12"/>
      <c r="J47" s="12"/>
      <c r="K47" s="12"/>
      <c r="L47" s="10"/>
      <c r="M47" s="7"/>
      <c r="N47" s="137"/>
      <c r="O47" s="137"/>
      <c r="P47" s="137"/>
      <c r="Q47" s="137"/>
      <c r="R47" s="137"/>
      <c r="S47" s="137"/>
      <c r="T47" s="137"/>
      <c r="U47" s="137"/>
      <c r="V47" s="137"/>
      <c r="W47" s="137"/>
      <c r="X47" s="137"/>
      <c r="Y47" s="137"/>
      <c r="Z47" s="137"/>
      <c r="AA47" s="137"/>
      <c r="AB47" s="137"/>
      <c r="AC47" s="137"/>
      <c r="AD47" s="137"/>
      <c r="AE47" s="137"/>
    </row>
    <row r="48" spans="1:31" ht="29.25" customHeight="1" thickBot="1">
      <c r="A48" s="34">
        <v>7</v>
      </c>
      <c r="B48" s="201" t="s">
        <v>232</v>
      </c>
      <c r="C48" s="201"/>
      <c r="D48" s="201"/>
      <c r="E48" s="201"/>
      <c r="F48" s="201"/>
      <c r="G48" s="201"/>
      <c r="H48" s="201"/>
      <c r="I48" s="53"/>
    </row>
    <row r="49" spans="8:30" ht="29.25" customHeight="1" thickBot="1">
      <c r="H49" s="197">
        <f>③所要額調書!J10</f>
        <v>178000</v>
      </c>
      <c r="I49" s="198"/>
      <c r="J49" s="198"/>
      <c r="K49" s="198"/>
      <c r="L49" s="198"/>
      <c r="M49" s="13" t="s">
        <v>0</v>
      </c>
      <c r="N49" s="199" t="s">
        <v>218</v>
      </c>
      <c r="O49" s="200"/>
      <c r="P49" s="200"/>
      <c r="Q49" s="200"/>
      <c r="R49" s="200"/>
      <c r="S49" s="200"/>
      <c r="T49" s="200"/>
      <c r="U49" s="200"/>
      <c r="V49" s="200"/>
      <c r="W49" s="200"/>
      <c r="X49" s="200"/>
      <c r="Y49" s="200"/>
      <c r="Z49" s="200"/>
      <c r="AA49" s="200"/>
      <c r="AB49" s="200"/>
      <c r="AC49" s="200"/>
      <c r="AD49" s="200"/>
    </row>
  </sheetData>
  <mergeCells count="91">
    <mergeCell ref="T32:X32"/>
    <mergeCell ref="T33:X33"/>
    <mergeCell ref="T34:X34"/>
    <mergeCell ref="T35:X35"/>
    <mergeCell ref="I9:AD9"/>
    <mergeCell ref="H23:S23"/>
    <mergeCell ref="H26:Q26"/>
    <mergeCell ref="E14:L14"/>
    <mergeCell ref="E15:L15"/>
    <mergeCell ref="E16:L16"/>
    <mergeCell ref="B13:L13"/>
    <mergeCell ref="F10:AD10"/>
    <mergeCell ref="B18:F18"/>
    <mergeCell ref="B21:G21"/>
    <mergeCell ref="B22:G22"/>
    <mergeCell ref="B20:G20"/>
    <mergeCell ref="A1:AE1"/>
    <mergeCell ref="B3:AD3"/>
    <mergeCell ref="B14:D14"/>
    <mergeCell ref="F6:AD6"/>
    <mergeCell ref="F4:AD4"/>
    <mergeCell ref="F5:AD5"/>
    <mergeCell ref="F7:AD7"/>
    <mergeCell ref="F8:AD8"/>
    <mergeCell ref="B4:E4"/>
    <mergeCell ref="B5:E5"/>
    <mergeCell ref="B6:E6"/>
    <mergeCell ref="B7:E7"/>
    <mergeCell ref="B8:E8"/>
    <mergeCell ref="B10:E10"/>
    <mergeCell ref="B9:E9"/>
    <mergeCell ref="F9:H9"/>
    <mergeCell ref="B11:E11"/>
    <mergeCell ref="F11:H11"/>
    <mergeCell ref="I11:P11"/>
    <mergeCell ref="Q11:AD11"/>
    <mergeCell ref="B16:D16"/>
    <mergeCell ref="B15:D15"/>
    <mergeCell ref="B42:X42"/>
    <mergeCell ref="H39:L39"/>
    <mergeCell ref="B43:G43"/>
    <mergeCell ref="H43:M43"/>
    <mergeCell ref="H31:M31"/>
    <mergeCell ref="N31:S31"/>
    <mergeCell ref="N32:R32"/>
    <mergeCell ref="N33:R33"/>
    <mergeCell ref="B32:G32"/>
    <mergeCell ref="B33:G33"/>
    <mergeCell ref="B31:G31"/>
    <mergeCell ref="B38:G38"/>
    <mergeCell ref="H38:L38"/>
    <mergeCell ref="H32:L32"/>
    <mergeCell ref="H33:L33"/>
    <mergeCell ref="H35:L35"/>
    <mergeCell ref="AA34:AE36"/>
    <mergeCell ref="N35:R35"/>
    <mergeCell ref="O39:AE40"/>
    <mergeCell ref="B34:G34"/>
    <mergeCell ref="H34:L34"/>
    <mergeCell ref="N34:R34"/>
    <mergeCell ref="B40:G40"/>
    <mergeCell ref="H40:L40"/>
    <mergeCell ref="B37:G37"/>
    <mergeCell ref="B39:G39"/>
    <mergeCell ref="B35:G35"/>
    <mergeCell ref="H44:L44"/>
    <mergeCell ref="H45:L45"/>
    <mergeCell ref="H46:L46"/>
    <mergeCell ref="O44:AE46"/>
    <mergeCell ref="H49:L49"/>
    <mergeCell ref="N49:AD49"/>
    <mergeCell ref="B48:H48"/>
    <mergeCell ref="B44:G44"/>
    <mergeCell ref="B45:G45"/>
    <mergeCell ref="B46:G46"/>
    <mergeCell ref="P18:AA18"/>
    <mergeCell ref="T21:AE21"/>
    <mergeCell ref="T31:Y31"/>
    <mergeCell ref="B27:G27"/>
    <mergeCell ref="B29:X29"/>
    <mergeCell ref="H21:S21"/>
    <mergeCell ref="H22:S22"/>
    <mergeCell ref="R27:AC27"/>
    <mergeCell ref="H27:Q27"/>
    <mergeCell ref="T22:AE22"/>
    <mergeCell ref="T23:AE23"/>
    <mergeCell ref="B30:U30"/>
    <mergeCell ref="B26:G26"/>
    <mergeCell ref="B23:G23"/>
    <mergeCell ref="B25:G25"/>
    <mergeCell ref="H20:AE20"/>
  </mergeCells>
  <phoneticPr fontId="1"/>
  <dataValidations count="1">
    <dataValidation allowBlank="1" showInputMessage="1" showErrorMessage="1" promptTitle="注意" prompt="水色セルは「⓪入力票」シートに入力すれば、自動で反映されます" sqref="A1:XFD1048576"/>
  </dataValidations>
  <hyperlinks>
    <hyperlink ref="I11" r:id="rId1"/>
    <hyperlink ref="I11:P11" r:id="rId2" display="ninkagaihojo@mz.pref.chiba.lg.jp"/>
    <hyperlink ref="E15" r:id="rId3" display="kosodate4@mz.pref.chiba.lg.jp"/>
  </hyperlinks>
  <pageMargins left="0.33" right="0.37" top="0.48" bottom="0.75" header="0.3" footer="0.3"/>
  <pageSetup paperSize="9" scale="5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21"/>
  <sheetViews>
    <sheetView showGridLines="0" view="pageBreakPreview" zoomScaleNormal="100" zoomScaleSheetLayoutView="100" workbookViewId="0">
      <selection activeCell="X21" sqref="X21:AB21"/>
    </sheetView>
  </sheetViews>
  <sheetFormatPr defaultColWidth="2.875" defaultRowHeight="24" customHeight="1"/>
  <sheetData>
    <row r="1" spans="1:28" ht="20.25" customHeight="1">
      <c r="A1" s="281" t="s">
        <v>233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row>
    <row r="2" spans="1:28" ht="19.5" customHeight="1">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row>
    <row r="3" spans="1:28" ht="24" customHeight="1">
      <c r="A3" s="277" t="s">
        <v>159</v>
      </c>
      <c r="B3" s="278"/>
      <c r="C3" s="278"/>
      <c r="D3" s="279"/>
      <c r="E3" s="280" t="str">
        <f>'⓪入力票'!H22</f>
        <v>株式会社●●●</v>
      </c>
      <c r="F3" s="280"/>
      <c r="G3" s="280"/>
      <c r="H3" s="280"/>
      <c r="I3" s="280"/>
      <c r="J3" s="280"/>
      <c r="K3" s="280"/>
      <c r="L3" s="280"/>
      <c r="M3" s="280"/>
      <c r="N3" s="280"/>
      <c r="O3" s="280"/>
      <c r="P3" s="280"/>
      <c r="Q3" s="280"/>
      <c r="R3" s="280"/>
      <c r="S3" s="280"/>
      <c r="T3" s="280"/>
      <c r="U3" s="280"/>
      <c r="V3" s="280"/>
      <c r="W3" s="280"/>
      <c r="X3" s="280"/>
      <c r="Y3" s="280"/>
      <c r="Z3" s="280"/>
      <c r="AA3" s="280"/>
      <c r="AB3" s="280"/>
    </row>
    <row r="4" spans="1:28" ht="24" customHeight="1">
      <c r="A4" s="277" t="s">
        <v>122</v>
      </c>
      <c r="B4" s="278"/>
      <c r="C4" s="278"/>
      <c r="D4" s="279"/>
      <c r="E4" s="280" t="str">
        <f>'⓪入力票'!H26</f>
        <v>●▲■保育所</v>
      </c>
      <c r="F4" s="280"/>
      <c r="G4" s="280"/>
      <c r="H4" s="280"/>
      <c r="I4" s="280"/>
      <c r="J4" s="280"/>
      <c r="K4" s="280"/>
      <c r="L4" s="280"/>
      <c r="M4" s="280"/>
      <c r="N4" s="280"/>
      <c r="O4" s="280"/>
      <c r="P4" s="280"/>
      <c r="Q4" s="280"/>
      <c r="R4" s="280"/>
      <c r="S4" s="280"/>
      <c r="T4" s="280"/>
      <c r="U4" s="280"/>
      <c r="V4" s="280"/>
      <c r="W4" s="280"/>
      <c r="X4" s="280"/>
      <c r="Y4" s="280"/>
      <c r="Z4" s="280"/>
      <c r="AA4" s="280"/>
      <c r="AB4" s="280"/>
    </row>
    <row r="5" spans="1:28" ht="24" customHeight="1">
      <c r="A5" s="283" t="s">
        <v>64</v>
      </c>
      <c r="B5" s="284"/>
      <c r="C5" s="284"/>
      <c r="D5" s="285"/>
      <c r="E5" s="289" t="str">
        <f>'⓪入力票'!E16</f>
        <v>千葉　太郎</v>
      </c>
      <c r="F5" s="290"/>
      <c r="G5" s="290"/>
      <c r="H5" s="290"/>
      <c r="I5" s="291"/>
      <c r="J5" s="283" t="s">
        <v>60</v>
      </c>
      <c r="K5" s="284"/>
      <c r="L5" s="284"/>
      <c r="M5" s="285"/>
      <c r="N5" s="295" t="s">
        <v>5</v>
      </c>
      <c r="O5" s="295"/>
      <c r="P5" s="295"/>
      <c r="Q5" s="296" t="str">
        <f>'⓪入力票'!E14</f>
        <v>043-●●●-▲▲▲</v>
      </c>
      <c r="R5" s="296"/>
      <c r="S5" s="296"/>
      <c r="T5" s="296"/>
      <c r="U5" s="296"/>
      <c r="V5" s="296"/>
      <c r="W5" s="296"/>
      <c r="X5" s="296"/>
      <c r="Y5" s="296"/>
      <c r="Z5" s="296"/>
      <c r="AA5" s="296"/>
      <c r="AB5" s="296"/>
    </row>
    <row r="6" spans="1:28" ht="24" customHeight="1">
      <c r="A6" s="286"/>
      <c r="B6" s="287"/>
      <c r="C6" s="287"/>
      <c r="D6" s="288"/>
      <c r="E6" s="292"/>
      <c r="F6" s="293"/>
      <c r="G6" s="293"/>
      <c r="H6" s="293"/>
      <c r="I6" s="294"/>
      <c r="J6" s="286"/>
      <c r="K6" s="287"/>
      <c r="L6" s="287"/>
      <c r="M6" s="288"/>
      <c r="N6" s="295" t="s">
        <v>6</v>
      </c>
      <c r="O6" s="295"/>
      <c r="P6" s="295"/>
      <c r="Q6" s="296" t="str">
        <f>'⓪入力票'!E15</f>
        <v>●●●＠▲▲▲</v>
      </c>
      <c r="R6" s="296"/>
      <c r="S6" s="296"/>
      <c r="T6" s="296"/>
      <c r="U6" s="296"/>
      <c r="V6" s="296"/>
      <c r="W6" s="296"/>
      <c r="X6" s="296"/>
      <c r="Y6" s="296"/>
      <c r="Z6" s="296"/>
      <c r="AA6" s="296"/>
      <c r="AB6" s="296"/>
    </row>
    <row r="7" spans="1:28" ht="30" customHeight="1">
      <c r="A7" s="297" t="s">
        <v>210</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row>
    <row r="8" spans="1:28" ht="57.75" customHeight="1">
      <c r="A8" s="298" t="s">
        <v>211</v>
      </c>
      <c r="B8" s="298"/>
      <c r="C8" s="298"/>
      <c r="D8" s="298"/>
      <c r="E8" s="298"/>
      <c r="F8" s="298"/>
      <c r="G8" s="298"/>
      <c r="H8" s="298"/>
      <c r="I8" s="298"/>
      <c r="J8" s="298"/>
      <c r="K8" s="298"/>
      <c r="L8" s="299" t="s">
        <v>212</v>
      </c>
      <c r="M8" s="299"/>
      <c r="N8" s="299"/>
      <c r="O8" s="299"/>
      <c r="P8" s="299"/>
      <c r="Q8" s="299"/>
      <c r="R8" s="299"/>
      <c r="S8" s="299"/>
      <c r="T8" s="299"/>
      <c r="U8" s="299"/>
      <c r="V8" s="299"/>
      <c r="W8" s="299"/>
      <c r="X8" s="299"/>
      <c r="Y8" s="299"/>
      <c r="Z8" s="299"/>
      <c r="AA8" s="299"/>
      <c r="AB8" s="299"/>
    </row>
    <row r="9" spans="1:28" ht="32.25" customHeight="1">
      <c r="A9" s="295" t="s">
        <v>65</v>
      </c>
      <c r="B9" s="295"/>
      <c r="C9" s="295" t="s">
        <v>67</v>
      </c>
      <c r="D9" s="295"/>
      <c r="E9" s="295"/>
      <c r="F9" s="295"/>
      <c r="G9" s="295"/>
      <c r="H9" s="295"/>
      <c r="I9" s="295"/>
      <c r="J9" s="295"/>
      <c r="K9" s="295"/>
      <c r="L9" s="295"/>
      <c r="M9" s="295"/>
      <c r="N9" s="295"/>
      <c r="O9" s="295"/>
      <c r="P9" s="295"/>
      <c r="Q9" s="295"/>
      <c r="R9" s="295"/>
      <c r="S9" s="295"/>
      <c r="T9" s="295"/>
      <c r="U9" s="295"/>
      <c r="V9" s="295"/>
      <c r="W9" s="295"/>
      <c r="X9" s="300" t="s">
        <v>66</v>
      </c>
      <c r="Y9" s="295"/>
      <c r="Z9" s="295"/>
      <c r="AA9" s="295"/>
      <c r="AB9" s="295"/>
    </row>
    <row r="10" spans="1:28" ht="39" customHeight="1">
      <c r="A10" s="295">
        <v>1</v>
      </c>
      <c r="B10" s="295"/>
      <c r="C10" s="301" t="s">
        <v>116</v>
      </c>
      <c r="D10" s="302"/>
      <c r="E10" s="302"/>
      <c r="F10" s="302"/>
      <c r="G10" s="302"/>
      <c r="H10" s="302"/>
      <c r="I10" s="302"/>
      <c r="J10" s="302"/>
      <c r="K10" s="302"/>
      <c r="L10" s="302"/>
      <c r="M10" s="302"/>
      <c r="N10" s="302"/>
      <c r="O10" s="302"/>
      <c r="P10" s="302"/>
      <c r="Q10" s="303"/>
      <c r="R10" s="303"/>
      <c r="S10" s="303"/>
      <c r="T10" s="303"/>
      <c r="U10" s="303"/>
      <c r="V10" s="303"/>
      <c r="W10" s="304"/>
      <c r="X10" s="305" t="s">
        <v>237</v>
      </c>
      <c r="Y10" s="306"/>
      <c r="Z10" s="306"/>
      <c r="AA10" s="306"/>
      <c r="AB10" s="307"/>
    </row>
    <row r="11" spans="1:28" ht="39" customHeight="1">
      <c r="A11" s="295">
        <v>2</v>
      </c>
      <c r="B11" s="295"/>
      <c r="C11" s="301" t="s">
        <v>113</v>
      </c>
      <c r="D11" s="302"/>
      <c r="E11" s="302"/>
      <c r="F11" s="302"/>
      <c r="G11" s="302"/>
      <c r="H11" s="302"/>
      <c r="I11" s="302"/>
      <c r="J11" s="302"/>
      <c r="K11" s="302"/>
      <c r="L11" s="302"/>
      <c r="M11" s="302"/>
      <c r="N11" s="302"/>
      <c r="O11" s="302"/>
      <c r="P11" s="302"/>
      <c r="Q11" s="303"/>
      <c r="R11" s="303"/>
      <c r="S11" s="303"/>
      <c r="T11" s="303"/>
      <c r="U11" s="303"/>
      <c r="V11" s="303"/>
      <c r="W11" s="304"/>
      <c r="X11" s="305" t="s">
        <v>237</v>
      </c>
      <c r="Y11" s="306"/>
      <c r="Z11" s="306"/>
      <c r="AA11" s="306"/>
      <c r="AB11" s="307"/>
    </row>
    <row r="12" spans="1:28" ht="39" customHeight="1">
      <c r="A12" s="295">
        <v>3</v>
      </c>
      <c r="B12" s="295"/>
      <c r="C12" s="301" t="s">
        <v>114</v>
      </c>
      <c r="D12" s="302"/>
      <c r="E12" s="302"/>
      <c r="F12" s="302"/>
      <c r="G12" s="302"/>
      <c r="H12" s="302"/>
      <c r="I12" s="302"/>
      <c r="J12" s="302"/>
      <c r="K12" s="302"/>
      <c r="L12" s="302"/>
      <c r="M12" s="302"/>
      <c r="N12" s="302"/>
      <c r="O12" s="302"/>
      <c r="P12" s="302"/>
      <c r="Q12" s="303"/>
      <c r="R12" s="303"/>
      <c r="S12" s="303"/>
      <c r="T12" s="303"/>
      <c r="U12" s="303"/>
      <c r="V12" s="303"/>
      <c r="W12" s="304"/>
      <c r="X12" s="305" t="s">
        <v>237</v>
      </c>
      <c r="Y12" s="306"/>
      <c r="Z12" s="306"/>
      <c r="AA12" s="306"/>
      <c r="AB12" s="307"/>
    </row>
    <row r="13" spans="1:28" ht="39" customHeight="1">
      <c r="A13" s="295">
        <v>4</v>
      </c>
      <c r="B13" s="295"/>
      <c r="C13" s="301" t="s">
        <v>234</v>
      </c>
      <c r="D13" s="302"/>
      <c r="E13" s="302"/>
      <c r="F13" s="302"/>
      <c r="G13" s="302"/>
      <c r="H13" s="302"/>
      <c r="I13" s="302"/>
      <c r="J13" s="302"/>
      <c r="K13" s="302"/>
      <c r="L13" s="302"/>
      <c r="M13" s="302"/>
      <c r="N13" s="302"/>
      <c r="O13" s="302"/>
      <c r="P13" s="302"/>
      <c r="Q13" s="303"/>
      <c r="R13" s="303"/>
      <c r="S13" s="303"/>
      <c r="T13" s="303"/>
      <c r="U13" s="303"/>
      <c r="V13" s="303"/>
      <c r="W13" s="304"/>
      <c r="X13" s="305" t="s">
        <v>237</v>
      </c>
      <c r="Y13" s="306"/>
      <c r="Z13" s="306"/>
      <c r="AA13" s="306"/>
      <c r="AB13" s="307"/>
    </row>
    <row r="14" spans="1:28" ht="39" customHeight="1">
      <c r="A14" s="295">
        <v>5</v>
      </c>
      <c r="B14" s="295"/>
      <c r="C14" s="308" t="s">
        <v>20</v>
      </c>
      <c r="D14" s="309"/>
      <c r="E14" s="309"/>
      <c r="F14" s="309"/>
      <c r="G14" s="309"/>
      <c r="H14" s="309"/>
      <c r="I14" s="309"/>
      <c r="J14" s="309"/>
      <c r="K14" s="309"/>
      <c r="L14" s="309"/>
      <c r="M14" s="309"/>
      <c r="N14" s="309"/>
      <c r="O14" s="309"/>
      <c r="P14" s="309"/>
      <c r="Q14" s="125"/>
      <c r="R14" s="125"/>
      <c r="S14" s="125"/>
      <c r="T14" s="125"/>
      <c r="U14" s="125"/>
      <c r="V14" s="125"/>
      <c r="W14" s="126"/>
      <c r="X14" s="305" t="s">
        <v>237</v>
      </c>
      <c r="Y14" s="306"/>
      <c r="Z14" s="306"/>
      <c r="AA14" s="306"/>
      <c r="AB14" s="307"/>
    </row>
    <row r="15" spans="1:28" ht="39" customHeight="1">
      <c r="A15" s="295">
        <v>6</v>
      </c>
      <c r="B15" s="295"/>
      <c r="C15" s="301" t="s">
        <v>21</v>
      </c>
      <c r="D15" s="302"/>
      <c r="E15" s="302"/>
      <c r="F15" s="302"/>
      <c r="G15" s="302"/>
      <c r="H15" s="302"/>
      <c r="I15" s="302"/>
      <c r="J15" s="302"/>
      <c r="K15" s="302"/>
      <c r="L15" s="302"/>
      <c r="M15" s="302"/>
      <c r="N15" s="302"/>
      <c r="O15" s="302"/>
      <c r="P15" s="302"/>
      <c r="Q15" s="303"/>
      <c r="R15" s="303"/>
      <c r="S15" s="303"/>
      <c r="T15" s="303"/>
      <c r="U15" s="303"/>
      <c r="V15" s="303"/>
      <c r="W15" s="304"/>
      <c r="X15" s="305" t="s">
        <v>237</v>
      </c>
      <c r="Y15" s="306"/>
      <c r="Z15" s="306"/>
      <c r="AA15" s="306"/>
      <c r="AB15" s="307"/>
    </row>
    <row r="16" spans="1:28" ht="39" customHeight="1">
      <c r="A16" s="295">
        <v>7</v>
      </c>
      <c r="B16" s="295"/>
      <c r="C16" s="308" t="s">
        <v>164</v>
      </c>
      <c r="D16" s="309"/>
      <c r="E16" s="309"/>
      <c r="F16" s="309"/>
      <c r="G16" s="309"/>
      <c r="H16" s="309"/>
      <c r="I16" s="309"/>
      <c r="J16" s="309"/>
      <c r="K16" s="309"/>
      <c r="L16" s="309"/>
      <c r="M16" s="309"/>
      <c r="N16" s="309"/>
      <c r="O16" s="309"/>
      <c r="P16" s="309"/>
      <c r="Q16" s="309"/>
      <c r="R16" s="309"/>
      <c r="S16" s="309"/>
      <c r="T16" s="309"/>
      <c r="U16" s="309"/>
      <c r="V16" s="309"/>
      <c r="W16" s="310"/>
      <c r="X16" s="305" t="s">
        <v>237</v>
      </c>
      <c r="Y16" s="306"/>
      <c r="Z16" s="306"/>
      <c r="AA16" s="306"/>
      <c r="AB16" s="307"/>
    </row>
    <row r="17" spans="1:28" ht="39" customHeight="1">
      <c r="A17" s="295">
        <v>8</v>
      </c>
      <c r="B17" s="295"/>
      <c r="C17" s="308" t="s">
        <v>217</v>
      </c>
      <c r="D17" s="309"/>
      <c r="E17" s="309"/>
      <c r="F17" s="309"/>
      <c r="G17" s="309"/>
      <c r="H17" s="309"/>
      <c r="I17" s="309"/>
      <c r="J17" s="309"/>
      <c r="K17" s="309"/>
      <c r="L17" s="309"/>
      <c r="M17" s="309"/>
      <c r="N17" s="309"/>
      <c r="O17" s="309"/>
      <c r="P17" s="309"/>
      <c r="Q17" s="309"/>
      <c r="R17" s="309"/>
      <c r="S17" s="309"/>
      <c r="T17" s="309"/>
      <c r="U17" s="309"/>
      <c r="V17" s="309"/>
      <c r="W17" s="310"/>
      <c r="X17" s="305" t="s">
        <v>237</v>
      </c>
      <c r="Y17" s="306"/>
      <c r="Z17" s="306"/>
      <c r="AA17" s="306"/>
      <c r="AB17" s="307"/>
    </row>
    <row r="18" spans="1:28" ht="18.75" customHeight="1"/>
    <row r="19" spans="1:28" ht="22.5" customHeight="1">
      <c r="A19" s="312" t="s">
        <v>219</v>
      </c>
      <c r="B19" s="312"/>
      <c r="C19" s="312"/>
      <c r="D19" s="312"/>
      <c r="E19" s="312"/>
      <c r="F19" s="312"/>
      <c r="G19" s="312"/>
      <c r="H19" s="312"/>
      <c r="I19" s="312"/>
      <c r="J19" s="312"/>
      <c r="K19" s="312"/>
      <c r="L19" s="313" t="s">
        <v>117</v>
      </c>
      <c r="M19" s="313"/>
      <c r="N19" s="313"/>
      <c r="O19" s="314" t="s">
        <v>191</v>
      </c>
      <c r="P19" s="314"/>
      <c r="Q19" s="314"/>
      <c r="R19" s="314"/>
      <c r="S19" s="314"/>
      <c r="T19" s="314"/>
      <c r="U19" s="314"/>
      <c r="V19" s="314"/>
      <c r="W19" s="314"/>
      <c r="X19" s="314"/>
      <c r="Y19" s="314"/>
      <c r="Z19" s="314"/>
      <c r="AA19" s="314"/>
      <c r="AB19" s="314"/>
    </row>
    <row r="20" spans="1:28" ht="32.25" customHeight="1">
      <c r="A20" s="295" t="s">
        <v>65</v>
      </c>
      <c r="B20" s="295"/>
      <c r="C20" s="295" t="s">
        <v>220</v>
      </c>
      <c r="D20" s="295"/>
      <c r="E20" s="295"/>
      <c r="F20" s="295"/>
      <c r="G20" s="295"/>
      <c r="H20" s="295"/>
      <c r="I20" s="295"/>
      <c r="J20" s="295"/>
      <c r="K20" s="295"/>
      <c r="L20" s="295"/>
      <c r="M20" s="295"/>
      <c r="N20" s="295"/>
      <c r="O20" s="295"/>
      <c r="P20" s="295"/>
      <c r="Q20" s="295"/>
      <c r="R20" s="295"/>
      <c r="S20" s="295"/>
      <c r="T20" s="295"/>
      <c r="U20" s="295"/>
      <c r="V20" s="295"/>
      <c r="W20" s="295"/>
      <c r="X20" s="300" t="s">
        <v>66</v>
      </c>
      <c r="Y20" s="295"/>
      <c r="Z20" s="295"/>
      <c r="AA20" s="295"/>
      <c r="AB20" s="295"/>
    </row>
    <row r="21" spans="1:28" ht="67.5" customHeight="1">
      <c r="A21" s="295">
        <v>1</v>
      </c>
      <c r="B21" s="295"/>
      <c r="C21" s="301" t="s">
        <v>221</v>
      </c>
      <c r="D21" s="302"/>
      <c r="E21" s="302"/>
      <c r="F21" s="302"/>
      <c r="G21" s="302"/>
      <c r="H21" s="302"/>
      <c r="I21" s="302"/>
      <c r="J21" s="302"/>
      <c r="K21" s="302"/>
      <c r="L21" s="302"/>
      <c r="M21" s="302"/>
      <c r="N21" s="302"/>
      <c r="O21" s="302"/>
      <c r="P21" s="302"/>
      <c r="Q21" s="302"/>
      <c r="R21" s="302"/>
      <c r="S21" s="302"/>
      <c r="T21" s="302"/>
      <c r="U21" s="302"/>
      <c r="V21" s="302"/>
      <c r="W21" s="311"/>
      <c r="X21" s="305" t="s">
        <v>237</v>
      </c>
      <c r="Y21" s="306"/>
      <c r="Z21" s="306"/>
      <c r="AA21" s="306"/>
      <c r="AB21" s="307"/>
    </row>
  </sheetData>
  <mergeCells count="56">
    <mergeCell ref="A21:B21"/>
    <mergeCell ref="C21:W21"/>
    <mergeCell ref="X21:AB21"/>
    <mergeCell ref="A19:K19"/>
    <mergeCell ref="L19:N19"/>
    <mergeCell ref="O19:AB19"/>
    <mergeCell ref="A20:B20"/>
    <mergeCell ref="C20:W20"/>
    <mergeCell ref="X20:AB20"/>
    <mergeCell ref="A17:B17"/>
    <mergeCell ref="X17:AB17"/>
    <mergeCell ref="C17:W17"/>
    <mergeCell ref="A14:B14"/>
    <mergeCell ref="C14:P14"/>
    <mergeCell ref="X14:AB14"/>
    <mergeCell ref="A15:B15"/>
    <mergeCell ref="C15:P15"/>
    <mergeCell ref="Q15:W15"/>
    <mergeCell ref="X15:AB15"/>
    <mergeCell ref="A16:B16"/>
    <mergeCell ref="C16:W16"/>
    <mergeCell ref="X16:AB16"/>
    <mergeCell ref="A12:B12"/>
    <mergeCell ref="C12:P12"/>
    <mergeCell ref="Q12:W12"/>
    <mergeCell ref="X12:AB12"/>
    <mergeCell ref="A13:B13"/>
    <mergeCell ref="C13:P13"/>
    <mergeCell ref="Q13:W13"/>
    <mergeCell ref="X13:AB13"/>
    <mergeCell ref="A10:B10"/>
    <mergeCell ref="C10:P10"/>
    <mergeCell ref="Q10:W10"/>
    <mergeCell ref="X10:AB10"/>
    <mergeCell ref="A11:B11"/>
    <mergeCell ref="C11:P11"/>
    <mergeCell ref="Q11:W11"/>
    <mergeCell ref="X11:AB11"/>
    <mergeCell ref="A7:AB7"/>
    <mergeCell ref="A8:K8"/>
    <mergeCell ref="L8:AB8"/>
    <mergeCell ref="A9:B9"/>
    <mergeCell ref="C9:W9"/>
    <mergeCell ref="X9:AB9"/>
    <mergeCell ref="A5:D6"/>
    <mergeCell ref="E5:I6"/>
    <mergeCell ref="J5:M6"/>
    <mergeCell ref="N5:P5"/>
    <mergeCell ref="Q5:AB5"/>
    <mergeCell ref="N6:P6"/>
    <mergeCell ref="Q6:AB6"/>
    <mergeCell ref="A3:D3"/>
    <mergeCell ref="E3:AB3"/>
    <mergeCell ref="A1:AB2"/>
    <mergeCell ref="A4:D4"/>
    <mergeCell ref="E4:AB4"/>
  </mergeCells>
  <phoneticPr fontId="1"/>
  <dataValidations count="2">
    <dataValidation type="list" allowBlank="1" showInputMessage="1" sqref="X10:AB17 X21:AB21">
      <formula1>"○"</formula1>
    </dataValidation>
    <dataValidation allowBlank="1" showInputMessage="1" showErrorMessage="1" promptTitle="注意" prompt="水色セルは「⓪入力票」シートに入力すれば、自動で反映されます" sqref="A3:AB6"/>
  </dataValidations>
  <hyperlinks>
    <hyperlink ref="O19" r:id="rId1"/>
    <hyperlink ref="O19:AB19" r:id="rId2" display="ninkagaihojo@mz.pref.chiba.lg.jp"/>
  </hyperlinks>
  <printOptions horizontalCentered="1"/>
  <pageMargins left="0.23622047244094491" right="0.19685039370078741" top="0.9055118110236221" bottom="0.74803149606299213" header="0.59055118110236227" footer="0.31496062992125984"/>
  <pageSetup paperSize="9" fitToHeight="0" orientation="portrait" blackAndWhite="1"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49"/>
  <sheetViews>
    <sheetView showGridLines="0" view="pageBreakPreview" topLeftCell="A4" zoomScale="85" zoomScaleNormal="100" zoomScaleSheetLayoutView="85" workbookViewId="0">
      <selection activeCell="D38" sqref="D38:V38"/>
    </sheetView>
  </sheetViews>
  <sheetFormatPr defaultColWidth="3.125" defaultRowHeight="16.5" customHeight="1"/>
  <cols>
    <col min="1" max="1" width="3.125" style="25"/>
    <col min="2" max="29" width="3.125" style="26"/>
    <col min="30" max="30" width="3.875" style="26" customWidth="1"/>
    <col min="31" max="16384" width="3.125" style="26"/>
  </cols>
  <sheetData>
    <row r="2" spans="1:33" s="18" customFormat="1" ht="16.5" customHeight="1">
      <c r="A2" s="17" t="s">
        <v>12</v>
      </c>
    </row>
    <row r="3" spans="1:33" s="18" customFormat="1" ht="16.5" customHeight="1">
      <c r="A3" s="17"/>
    </row>
    <row r="4" spans="1:33" s="18" customFormat="1" ht="16.5" customHeight="1">
      <c r="A4" s="17"/>
      <c r="W4" s="316" t="str">
        <f>DBCS('⓪入力票'!H18&amp;'⓪入力票'!I18&amp;'⓪入力票'!J18&amp;'⓪入力票'!K18&amp;'⓪入力票'!L18&amp;'⓪入力票'!M18&amp;'⓪入力票'!N18)</f>
        <v>令和４年１０月２０日</v>
      </c>
      <c r="X4" s="316"/>
      <c r="Y4" s="316"/>
      <c r="Z4" s="316"/>
      <c r="AA4" s="316"/>
      <c r="AB4" s="316"/>
      <c r="AC4" s="316"/>
      <c r="AD4" s="316"/>
    </row>
    <row r="5" spans="1:33" s="18" customFormat="1" ht="16.5" customHeight="1">
      <c r="A5" s="17"/>
      <c r="X5" s="19"/>
    </row>
    <row r="6" spans="1:33" s="18" customFormat="1" ht="16.5" customHeight="1">
      <c r="A6" s="17" t="s">
        <v>166</v>
      </c>
    </row>
    <row r="7" spans="1:33" s="18" customFormat="1" ht="16.5" customHeight="1">
      <c r="A7" s="17"/>
      <c r="AE7" s="31"/>
      <c r="AF7" s="31"/>
      <c r="AG7" s="31"/>
    </row>
    <row r="8" spans="1:33" s="18" customFormat="1" ht="16.5" customHeight="1">
      <c r="A8" s="17"/>
      <c r="N8" s="321" t="s">
        <v>160</v>
      </c>
      <c r="O8" s="321"/>
      <c r="P8" s="321"/>
      <c r="Q8" s="321"/>
      <c r="R8" s="321"/>
      <c r="AE8" s="31"/>
      <c r="AF8" s="31"/>
      <c r="AG8" s="31"/>
    </row>
    <row r="9" spans="1:33" s="107" customFormat="1" ht="16.5" customHeight="1">
      <c r="A9" s="108"/>
      <c r="AE9" s="31"/>
      <c r="AF9" s="31"/>
      <c r="AG9" s="31"/>
    </row>
    <row r="10" spans="1:33" s="18" customFormat="1" ht="16.5" customHeight="1">
      <c r="A10" s="17"/>
      <c r="O10" s="18" t="s">
        <v>7</v>
      </c>
      <c r="R10" s="319" t="str">
        <f>'⓪入力票'!H21</f>
        <v>千葉市●●区▲▲▲</v>
      </c>
      <c r="S10" s="319"/>
      <c r="T10" s="319"/>
      <c r="U10" s="319"/>
      <c r="V10" s="319"/>
      <c r="W10" s="319"/>
      <c r="X10" s="319"/>
      <c r="Y10" s="319"/>
      <c r="Z10" s="319"/>
      <c r="AA10" s="319"/>
      <c r="AB10" s="319"/>
      <c r="AC10" s="319"/>
      <c r="AD10" s="319"/>
      <c r="AE10" s="32"/>
      <c r="AF10" s="32"/>
      <c r="AG10" s="31"/>
    </row>
    <row r="11" spans="1:33" s="18" customFormat="1" ht="16.5" customHeight="1">
      <c r="A11" s="17"/>
      <c r="R11" s="27"/>
      <c r="S11" s="27"/>
      <c r="T11" s="27"/>
      <c r="U11" s="27"/>
      <c r="V11" s="27"/>
      <c r="W11" s="27"/>
      <c r="X11" s="27"/>
      <c r="Y11" s="27"/>
      <c r="Z11" s="27"/>
      <c r="AA11" s="27"/>
      <c r="AB11" s="27"/>
      <c r="AC11" s="27"/>
      <c r="AD11" s="27"/>
      <c r="AE11" s="32"/>
      <c r="AF11" s="32"/>
      <c r="AG11" s="31"/>
    </row>
    <row r="12" spans="1:33" s="18" customFormat="1" ht="16.5" customHeight="1">
      <c r="A12" s="17"/>
      <c r="O12" s="18" t="s">
        <v>8</v>
      </c>
      <c r="R12" s="318" t="str">
        <f>'⓪入力票'!H22</f>
        <v>株式会社●●●</v>
      </c>
      <c r="S12" s="318"/>
      <c r="T12" s="318"/>
      <c r="U12" s="318"/>
      <c r="V12" s="318"/>
      <c r="W12" s="318"/>
      <c r="X12" s="318"/>
      <c r="Y12" s="318"/>
      <c r="Z12" s="318"/>
      <c r="AA12" s="318"/>
      <c r="AB12" s="318"/>
      <c r="AC12" s="318"/>
      <c r="AD12" s="318"/>
      <c r="AE12" s="33"/>
      <c r="AF12" s="33"/>
      <c r="AG12" s="31"/>
    </row>
    <row r="13" spans="1:33" s="18" customFormat="1" ht="16.5" customHeight="1">
      <c r="A13" s="17"/>
      <c r="R13" s="318" t="str">
        <f>'⓪入力票'!H23</f>
        <v>代表取締役　千葉　太郎</v>
      </c>
      <c r="S13" s="318"/>
      <c r="T13" s="318"/>
      <c r="U13" s="318"/>
      <c r="V13" s="318"/>
      <c r="W13" s="318"/>
      <c r="X13" s="318"/>
      <c r="Y13" s="318"/>
      <c r="Z13" s="318"/>
      <c r="AA13" s="318"/>
      <c r="AB13" s="318"/>
      <c r="AC13" s="28"/>
      <c r="AD13" s="20"/>
      <c r="AE13" s="33"/>
      <c r="AF13" s="33"/>
      <c r="AG13" s="31"/>
    </row>
    <row r="14" spans="1:33" s="18" customFormat="1" ht="16.5" customHeight="1">
      <c r="A14" s="17"/>
      <c r="AE14" s="31"/>
      <c r="AF14" s="31"/>
      <c r="AG14" s="31"/>
    </row>
    <row r="15" spans="1:33" s="18" customFormat="1" ht="16.5" customHeight="1">
      <c r="A15" s="17"/>
      <c r="R15" s="320" t="s">
        <v>58</v>
      </c>
      <c r="S15" s="320"/>
      <c r="T15" s="320"/>
      <c r="U15" s="320"/>
      <c r="V15" s="320"/>
      <c r="W15" s="320"/>
      <c r="X15" s="320"/>
      <c r="Y15" s="320"/>
      <c r="Z15" s="320"/>
      <c r="AA15" s="320"/>
      <c r="AB15" s="320"/>
      <c r="AE15" s="31"/>
      <c r="AF15" s="31"/>
      <c r="AG15" s="31"/>
    </row>
    <row r="16" spans="1:33" s="18" customFormat="1" ht="16.5" customHeight="1">
      <c r="A16" s="17"/>
      <c r="R16" s="320"/>
      <c r="S16" s="320"/>
      <c r="T16" s="320"/>
      <c r="U16" s="320"/>
      <c r="V16" s="320"/>
      <c r="W16" s="320"/>
      <c r="X16" s="320"/>
      <c r="Y16" s="320"/>
      <c r="Z16" s="320"/>
      <c r="AA16" s="320"/>
      <c r="AB16" s="320"/>
      <c r="AE16" s="31"/>
      <c r="AF16" s="31"/>
      <c r="AG16" s="31"/>
    </row>
    <row r="17" spans="1:30" s="18" customFormat="1" ht="16.5" customHeight="1">
      <c r="A17" s="17"/>
    </row>
    <row r="18" spans="1:30" s="18" customFormat="1" ht="16.5" customHeight="1">
      <c r="A18" s="17"/>
    </row>
    <row r="19" spans="1:30" s="174" customFormat="1" ht="16.5" customHeight="1">
      <c r="A19" s="322" t="s">
        <v>225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row>
    <row r="20" spans="1:30" s="18" customFormat="1" ht="16.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s="18" customFormat="1" ht="16.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s="18" customFormat="1" ht="16.5" customHeight="1">
      <c r="A22" s="21"/>
      <c r="B22" s="317" t="s">
        <v>226</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row>
    <row r="23" spans="1:30" s="18" customFormat="1" ht="16.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s="18" customFormat="1" ht="16.5" customHeight="1">
      <c r="A24" s="21"/>
      <c r="B24" s="22"/>
      <c r="C24" s="22"/>
      <c r="D24" s="22"/>
      <c r="E24" s="22"/>
      <c r="F24" s="22"/>
      <c r="G24" s="22"/>
      <c r="H24" s="22"/>
      <c r="I24" s="22"/>
      <c r="J24" s="22"/>
      <c r="K24" s="22"/>
      <c r="L24" s="22"/>
      <c r="M24" s="22"/>
      <c r="N24" s="22"/>
      <c r="O24" s="22"/>
      <c r="P24" s="22" t="s">
        <v>9</v>
      </c>
      <c r="Q24" s="22"/>
      <c r="R24" s="22"/>
      <c r="S24" s="22"/>
      <c r="T24" s="22"/>
      <c r="U24" s="22"/>
      <c r="V24" s="22"/>
      <c r="W24" s="22"/>
      <c r="X24" s="22"/>
      <c r="Y24" s="22"/>
      <c r="Z24" s="22"/>
      <c r="AA24" s="22"/>
      <c r="AB24" s="22"/>
      <c r="AC24" s="22"/>
      <c r="AD24" s="22"/>
    </row>
    <row r="25" spans="1:30" s="18" customFormat="1" ht="16.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s="18" customFormat="1" ht="16.5" customHeight="1">
      <c r="A26" s="23"/>
      <c r="B26" s="317" t="s">
        <v>109</v>
      </c>
      <c r="C26" s="317"/>
      <c r="D26" s="317"/>
      <c r="E26" s="317"/>
      <c r="F26" s="317"/>
      <c r="G26" s="317"/>
      <c r="H26" s="317"/>
      <c r="I26" s="325" t="str">
        <f>'⓪入力票'!H26</f>
        <v>●▲■保育所</v>
      </c>
      <c r="J26" s="325"/>
      <c r="K26" s="325"/>
      <c r="L26" s="325"/>
      <c r="M26" s="325"/>
      <c r="N26" s="325"/>
      <c r="O26" s="325"/>
      <c r="P26" s="325"/>
      <c r="Q26" s="325"/>
      <c r="R26" s="325"/>
      <c r="S26" s="325"/>
      <c r="T26" s="325"/>
      <c r="U26" s="325"/>
      <c r="V26" s="325"/>
      <c r="W26" s="22"/>
      <c r="X26" s="22"/>
      <c r="Y26" s="22"/>
    </row>
    <row r="27" spans="1:30" s="18" customFormat="1" ht="16.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s="18" customFormat="1" ht="16.5" customHeight="1">
      <c r="A28" s="23"/>
      <c r="B28" s="317" t="s">
        <v>110</v>
      </c>
      <c r="C28" s="317"/>
      <c r="D28" s="317"/>
      <c r="E28" s="317"/>
      <c r="F28" s="317"/>
      <c r="G28" s="317"/>
      <c r="H28" s="317"/>
      <c r="I28" s="325" t="str">
        <f>'⓪入力票'!H27</f>
        <v>千葉市●●区▲▲▲</v>
      </c>
      <c r="J28" s="325"/>
      <c r="K28" s="325"/>
      <c r="L28" s="325"/>
      <c r="M28" s="325"/>
      <c r="N28" s="325"/>
      <c r="O28" s="325"/>
      <c r="P28" s="325"/>
      <c r="Q28" s="325"/>
      <c r="R28" s="325"/>
      <c r="S28" s="325"/>
      <c r="T28" s="325"/>
      <c r="U28" s="325"/>
      <c r="V28" s="325"/>
      <c r="W28" s="22"/>
      <c r="X28" s="22"/>
      <c r="Y28" s="22"/>
    </row>
    <row r="29" spans="1:30" s="18" customFormat="1" ht="16.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s="18" customFormat="1" ht="16.5" customHeight="1">
      <c r="A30" s="23"/>
      <c r="B30" s="317" t="s">
        <v>111</v>
      </c>
      <c r="C30" s="317"/>
      <c r="D30" s="317"/>
      <c r="E30" s="317"/>
      <c r="F30" s="317"/>
      <c r="G30" s="317"/>
      <c r="H30" s="317"/>
      <c r="I30" s="22" t="s">
        <v>10</v>
      </c>
      <c r="J30" s="327">
        <f>'⓪入力票'!H49</f>
        <v>178000</v>
      </c>
      <c r="K30" s="327"/>
      <c r="L30" s="327"/>
      <c r="M30" s="327"/>
      <c r="N30" s="327"/>
      <c r="O30" s="124" t="s">
        <v>0</v>
      </c>
      <c r="P30" s="124"/>
      <c r="Q30" s="124"/>
      <c r="R30" s="22"/>
      <c r="S30" s="326" t="s">
        <v>216</v>
      </c>
      <c r="T30" s="326"/>
      <c r="U30" s="326"/>
      <c r="V30" s="326"/>
      <c r="W30" s="326"/>
      <c r="X30" s="326"/>
      <c r="Y30" s="326"/>
      <c r="Z30" s="326"/>
      <c r="AA30" s="326"/>
      <c r="AB30" s="326"/>
      <c r="AC30" s="326"/>
      <c r="AD30" s="326"/>
    </row>
    <row r="31" spans="1:30" s="18" customFormat="1" ht="16.5" customHeight="1">
      <c r="A31" s="23"/>
      <c r="B31" s="22"/>
      <c r="C31" s="22"/>
      <c r="D31" s="22"/>
      <c r="E31" s="22"/>
      <c r="F31" s="22"/>
      <c r="G31" s="22"/>
      <c r="H31" s="22"/>
      <c r="I31" s="22"/>
      <c r="J31" s="22"/>
      <c r="K31" s="22"/>
      <c r="L31" s="22"/>
      <c r="M31" s="22"/>
      <c r="N31" s="22"/>
      <c r="O31" s="22"/>
      <c r="P31" s="22"/>
      <c r="Q31" s="22"/>
      <c r="R31" s="22"/>
      <c r="S31" s="106"/>
      <c r="T31" s="106"/>
      <c r="U31" s="106"/>
      <c r="V31" s="106"/>
      <c r="W31" s="106"/>
      <c r="X31" s="106"/>
      <c r="Y31" s="106"/>
      <c r="Z31" s="106"/>
      <c r="AA31" s="106"/>
      <c r="AB31" s="106"/>
      <c r="AC31" s="106"/>
      <c r="AD31" s="106"/>
    </row>
    <row r="32" spans="1:30" s="18" customFormat="1" ht="16.5" customHeight="1">
      <c r="A32" s="23"/>
      <c r="B32" s="324" t="s">
        <v>205</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row>
    <row r="33" spans="1:31" s="18" customFormat="1" ht="16.5" customHeight="1">
      <c r="A33" s="68"/>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row>
    <row r="34" spans="1:31" s="18" customFormat="1" ht="16.5" customHeight="1">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1" s="18" customFormat="1" ht="16.5" customHeight="1">
      <c r="A35" s="17"/>
    </row>
    <row r="36" spans="1:31" s="18" customFormat="1" ht="16.5" customHeight="1">
      <c r="A36" s="17" t="s">
        <v>68</v>
      </c>
    </row>
    <row r="37" spans="1:31" s="18" customFormat="1" ht="16.5" customHeight="1">
      <c r="A37" s="17"/>
    </row>
    <row r="38" spans="1:31" s="18" customFormat="1" ht="16.5" customHeight="1">
      <c r="B38" s="315" t="s">
        <v>91</v>
      </c>
      <c r="C38" s="315"/>
      <c r="D38" s="328" t="s">
        <v>227</v>
      </c>
      <c r="E38" s="328"/>
      <c r="F38" s="328"/>
      <c r="G38" s="328"/>
      <c r="H38" s="328"/>
      <c r="I38" s="328"/>
      <c r="J38" s="328"/>
      <c r="K38" s="328"/>
      <c r="L38" s="328"/>
      <c r="M38" s="328"/>
      <c r="N38" s="328"/>
      <c r="O38" s="328"/>
      <c r="P38" s="328"/>
      <c r="Q38" s="328"/>
      <c r="R38" s="328"/>
      <c r="S38" s="328"/>
      <c r="T38" s="328"/>
      <c r="U38" s="328"/>
      <c r="V38" s="328"/>
      <c r="W38" s="30"/>
      <c r="X38" s="30"/>
      <c r="Y38" s="30"/>
      <c r="Z38" s="30"/>
      <c r="AA38" s="30"/>
      <c r="AB38" s="30"/>
      <c r="AC38" s="30"/>
      <c r="AD38" s="30"/>
      <c r="AE38" s="30"/>
    </row>
    <row r="39" spans="1:31" s="18" customFormat="1" ht="16.5" customHeight="1">
      <c r="B39" s="17"/>
      <c r="C39" s="24"/>
    </row>
    <row r="40" spans="1:31" s="18" customFormat="1" ht="16.5" customHeight="1">
      <c r="B40" s="315" t="s">
        <v>92</v>
      </c>
      <c r="C40" s="315"/>
      <c r="D40" s="323" t="s">
        <v>20</v>
      </c>
      <c r="E40" s="323"/>
      <c r="F40" s="323"/>
      <c r="G40" s="323"/>
      <c r="H40" s="323"/>
      <c r="I40" s="323"/>
      <c r="J40" s="323"/>
      <c r="K40" s="323"/>
      <c r="L40" s="323"/>
      <c r="M40" s="323"/>
      <c r="N40" s="323"/>
      <c r="O40" s="323"/>
      <c r="P40" s="323"/>
      <c r="Q40" s="323"/>
      <c r="R40" s="323"/>
      <c r="S40" s="323"/>
      <c r="T40" s="323"/>
      <c r="U40" s="323"/>
      <c r="V40" s="323"/>
      <c r="W40" s="29"/>
      <c r="X40" s="29"/>
      <c r="Y40" s="29"/>
      <c r="Z40" s="29"/>
      <c r="AA40" s="29"/>
      <c r="AB40" s="29"/>
      <c r="AC40" s="29"/>
      <c r="AD40" s="29"/>
      <c r="AE40" s="29"/>
    </row>
    <row r="41" spans="1:31" s="18" customFormat="1" ht="16.5" customHeight="1">
      <c r="B41" s="17"/>
      <c r="C41" s="17"/>
    </row>
    <row r="42" spans="1:31" s="18" customFormat="1" ht="16.5" customHeight="1">
      <c r="B42" s="315" t="s">
        <v>93</v>
      </c>
      <c r="C42" s="315"/>
      <c r="D42" s="328" t="s">
        <v>21</v>
      </c>
      <c r="E42" s="328"/>
      <c r="F42" s="328"/>
      <c r="G42" s="328"/>
      <c r="H42" s="328"/>
      <c r="I42" s="328"/>
      <c r="J42" s="328"/>
      <c r="K42" s="328"/>
      <c r="L42" s="328"/>
      <c r="M42" s="328"/>
      <c r="N42" s="328"/>
      <c r="O42" s="328"/>
      <c r="P42" s="328"/>
      <c r="Q42" s="328"/>
      <c r="R42" s="328"/>
      <c r="S42" s="328"/>
      <c r="T42" s="328"/>
      <c r="U42" s="328"/>
      <c r="V42" s="328"/>
      <c r="W42" s="29"/>
      <c r="X42" s="29"/>
      <c r="Y42" s="29"/>
      <c r="Z42" s="29"/>
      <c r="AA42" s="29"/>
      <c r="AB42" s="29"/>
      <c r="AC42" s="29"/>
      <c r="AD42" s="29"/>
      <c r="AE42" s="29"/>
    </row>
    <row r="43" spans="1:31" s="18" customFormat="1" ht="16.5" customHeight="1">
      <c r="A43" s="17"/>
    </row>
    <row r="44" spans="1:31" s="18" customFormat="1" ht="16.5" customHeight="1">
      <c r="B44" s="315" t="s">
        <v>94</v>
      </c>
      <c r="C44" s="315"/>
      <c r="D44" s="323" t="s">
        <v>168</v>
      </c>
      <c r="E44" s="323"/>
      <c r="F44" s="323"/>
      <c r="G44" s="323"/>
      <c r="H44" s="323"/>
      <c r="I44" s="323"/>
      <c r="J44" s="323"/>
      <c r="K44" s="323"/>
      <c r="L44" s="323"/>
      <c r="M44" s="323"/>
      <c r="N44" s="323"/>
      <c r="O44" s="323"/>
      <c r="P44" s="323"/>
      <c r="Q44" s="323"/>
      <c r="R44" s="323"/>
      <c r="S44" s="323"/>
      <c r="T44" s="323"/>
      <c r="U44" s="323"/>
      <c r="V44" s="323"/>
      <c r="W44" s="29"/>
      <c r="X44" s="29"/>
      <c r="Y44" s="29"/>
      <c r="Z44" s="29"/>
      <c r="AA44" s="29"/>
      <c r="AB44" s="29"/>
      <c r="AC44" s="29"/>
      <c r="AD44" s="29"/>
      <c r="AE44" s="29"/>
    </row>
    <row r="45" spans="1:31" s="18" customFormat="1" ht="16.5" customHeight="1">
      <c r="A45" s="17"/>
    </row>
    <row r="46" spans="1:31" s="127" customFormat="1" ht="16.5" customHeight="1">
      <c r="B46" s="315" t="s">
        <v>167</v>
      </c>
      <c r="C46" s="315"/>
      <c r="D46" s="323" t="s">
        <v>22</v>
      </c>
      <c r="E46" s="323"/>
      <c r="F46" s="323"/>
      <c r="G46" s="323"/>
      <c r="H46" s="323"/>
      <c r="I46" s="323"/>
      <c r="J46" s="323"/>
      <c r="K46" s="323"/>
      <c r="L46" s="323"/>
      <c r="M46" s="323"/>
      <c r="N46" s="323"/>
      <c r="O46" s="323"/>
      <c r="P46" s="323"/>
      <c r="Q46" s="323"/>
      <c r="R46" s="323"/>
      <c r="S46" s="323"/>
      <c r="T46" s="323"/>
      <c r="U46" s="323"/>
      <c r="V46" s="323"/>
      <c r="W46" s="29"/>
      <c r="X46" s="29"/>
      <c r="Y46" s="29"/>
      <c r="Z46" s="29"/>
      <c r="AA46" s="29"/>
      <c r="AB46" s="29"/>
      <c r="AC46" s="29"/>
      <c r="AD46" s="29"/>
      <c r="AE46" s="29"/>
    </row>
    <row r="47" spans="1:31" s="18" customFormat="1" ht="16.5" customHeight="1">
      <c r="A47" s="17"/>
    </row>
    <row r="48" spans="1:31" s="18" customFormat="1" ht="16.5" customHeight="1">
      <c r="A48" s="17"/>
    </row>
    <row r="49" spans="1:1" s="18" customFormat="1" ht="16.5" customHeight="1">
      <c r="A49" s="17"/>
    </row>
  </sheetData>
  <mergeCells count="26">
    <mergeCell ref="B46:C46"/>
    <mergeCell ref="D46:V46"/>
    <mergeCell ref="B32:AD33"/>
    <mergeCell ref="I26:V26"/>
    <mergeCell ref="I28:V28"/>
    <mergeCell ref="S30:AD30"/>
    <mergeCell ref="B26:H26"/>
    <mergeCell ref="J30:N30"/>
    <mergeCell ref="B28:H28"/>
    <mergeCell ref="B30:H30"/>
    <mergeCell ref="B44:C44"/>
    <mergeCell ref="D40:V40"/>
    <mergeCell ref="D42:V42"/>
    <mergeCell ref="D44:V44"/>
    <mergeCell ref="D38:V38"/>
    <mergeCell ref="B38:C38"/>
    <mergeCell ref="B40:C40"/>
    <mergeCell ref="B42:C42"/>
    <mergeCell ref="W4:AD4"/>
    <mergeCell ref="B22:AD22"/>
    <mergeCell ref="R12:AD12"/>
    <mergeCell ref="R10:AD10"/>
    <mergeCell ref="R13:AB13"/>
    <mergeCell ref="R15:AB16"/>
    <mergeCell ref="N8:R8"/>
    <mergeCell ref="A19:AD19"/>
  </mergeCells>
  <phoneticPr fontId="1"/>
  <dataValidations count="1">
    <dataValidation allowBlank="1" showInputMessage="1" showErrorMessage="1" promptTitle="注意" prompt="水色セルは「⓪入力票」シートに入力すれば、自動で反映されます" sqref="A1:AD18 A20:AD46 A19"/>
  </dataValidations>
  <printOptions horizontalCentered="1"/>
  <pageMargins left="0.62992125984251968" right="0.51181102362204722" top="0.55118110236220474" bottom="0.35433070866141736"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1:P31"/>
  <sheetViews>
    <sheetView showGridLines="0" view="pageBreakPreview" topLeftCell="A10" zoomScale="85" zoomScaleNormal="75" zoomScaleSheetLayoutView="85" workbookViewId="0">
      <selection activeCell="I21" sqref="I21"/>
    </sheetView>
  </sheetViews>
  <sheetFormatPr defaultColWidth="9" defaultRowHeight="13.5"/>
  <cols>
    <col min="1" max="1" width="1.875" style="70" customWidth="1"/>
    <col min="2" max="2" width="12.75" style="70" customWidth="1"/>
    <col min="3" max="3" width="11.875" style="70" customWidth="1"/>
    <col min="4" max="10" width="16.625" style="70" customWidth="1"/>
    <col min="11" max="15" width="14.625" style="70" customWidth="1"/>
    <col min="16" max="16" width="14.75" style="70" customWidth="1"/>
    <col min="17" max="17" width="1.375" style="70" customWidth="1"/>
    <col min="18" max="16384" width="9" style="70"/>
  </cols>
  <sheetData>
    <row r="1" spans="2:16" ht="17.25">
      <c r="B1" s="69" t="s">
        <v>95</v>
      </c>
      <c r="D1" s="69"/>
      <c r="E1" s="69"/>
      <c r="F1" s="69"/>
      <c r="G1" s="69"/>
      <c r="H1" s="69"/>
      <c r="I1" s="69"/>
      <c r="J1" s="69"/>
      <c r="K1" s="69"/>
      <c r="L1" s="69"/>
      <c r="M1" s="69"/>
      <c r="N1" s="69"/>
      <c r="O1" s="69"/>
      <c r="P1" s="69"/>
    </row>
    <row r="2" spans="2:16" s="72" customFormat="1" ht="9.75" customHeight="1">
      <c r="C2" s="71"/>
      <c r="D2" s="71"/>
      <c r="E2" s="71"/>
      <c r="F2" s="71"/>
      <c r="G2" s="71"/>
      <c r="H2" s="71"/>
      <c r="I2" s="71"/>
      <c r="J2" s="71"/>
      <c r="K2" s="71"/>
      <c r="L2" s="71"/>
      <c r="M2" s="71"/>
      <c r="N2" s="71"/>
      <c r="O2" s="71"/>
      <c r="P2" s="71"/>
    </row>
    <row r="3" spans="2:16" s="72" customFormat="1" ht="17.25">
      <c r="B3" s="73" t="s">
        <v>204</v>
      </c>
      <c r="D3" s="74"/>
      <c r="E3" s="74"/>
      <c r="F3" s="75"/>
      <c r="G3" s="75"/>
      <c r="H3" s="75"/>
      <c r="I3" s="76"/>
      <c r="J3" s="76"/>
      <c r="K3" s="74"/>
      <c r="L3" s="74"/>
      <c r="M3" s="75"/>
      <c r="N3" s="75"/>
      <c r="O3" s="75"/>
      <c r="P3" s="76"/>
    </row>
    <row r="4" spans="2:16" s="72" customFormat="1" ht="15.75" customHeight="1">
      <c r="C4" s="73"/>
      <c r="D4" s="74"/>
      <c r="E4" s="74"/>
      <c r="F4" s="75"/>
      <c r="G4" s="75"/>
      <c r="H4" s="75"/>
      <c r="I4" s="75"/>
      <c r="J4" s="75"/>
      <c r="K4" s="74"/>
      <c r="L4" s="74"/>
      <c r="M4" s="75"/>
      <c r="N4" s="75"/>
      <c r="O4" s="75"/>
      <c r="P4" s="75"/>
    </row>
    <row r="5" spans="2:16" s="72" customFormat="1" ht="27" customHeight="1" thickBot="1">
      <c r="C5" s="77"/>
      <c r="D5" s="78"/>
      <c r="E5" s="78"/>
      <c r="F5" s="79"/>
      <c r="G5" s="79"/>
      <c r="H5" s="79"/>
      <c r="I5" s="79"/>
      <c r="J5" s="79"/>
      <c r="K5" s="78"/>
      <c r="L5" s="78"/>
      <c r="M5" s="79"/>
      <c r="N5" s="79"/>
      <c r="O5" s="79"/>
      <c r="P5" s="79"/>
    </row>
    <row r="6" spans="2:16" ht="22.5" customHeight="1">
      <c r="B6" s="329"/>
      <c r="C6" s="329"/>
      <c r="D6" s="164"/>
      <c r="E6" s="80"/>
      <c r="F6" s="81"/>
      <c r="G6" s="81"/>
      <c r="H6" s="82"/>
      <c r="I6" s="83"/>
      <c r="J6" s="102"/>
      <c r="K6" s="159"/>
      <c r="L6" s="147"/>
      <c r="M6" s="148"/>
      <c r="N6" s="148"/>
      <c r="O6" s="148"/>
      <c r="P6" s="149"/>
    </row>
    <row r="7" spans="2:16" ht="35.25" customHeight="1">
      <c r="B7" s="344" t="s">
        <v>19</v>
      </c>
      <c r="C7" s="344"/>
      <c r="D7" s="165" t="s">
        <v>96</v>
      </c>
      <c r="E7" s="84" t="s">
        <v>97</v>
      </c>
      <c r="F7" s="85" t="s">
        <v>98</v>
      </c>
      <c r="G7" s="85" t="s">
        <v>99</v>
      </c>
      <c r="H7" s="85" t="s">
        <v>106</v>
      </c>
      <c r="I7" s="86" t="s">
        <v>107</v>
      </c>
      <c r="J7" s="103" t="s">
        <v>108</v>
      </c>
      <c r="K7" s="146"/>
      <c r="L7" s="150"/>
      <c r="M7" s="151"/>
      <c r="N7" s="151"/>
      <c r="O7" s="151"/>
      <c r="P7" s="151"/>
    </row>
    <row r="8" spans="2:16" ht="17.25" customHeight="1">
      <c r="B8" s="169"/>
      <c r="C8" s="163" t="s">
        <v>100</v>
      </c>
      <c r="D8" s="166" t="s">
        <v>101</v>
      </c>
      <c r="E8" s="136" t="s">
        <v>102</v>
      </c>
      <c r="F8" s="87" t="s">
        <v>195</v>
      </c>
      <c r="G8" s="87" t="s">
        <v>196</v>
      </c>
      <c r="H8" s="88" t="s">
        <v>103</v>
      </c>
      <c r="I8" s="89" t="s">
        <v>104</v>
      </c>
      <c r="J8" s="104" t="s">
        <v>197</v>
      </c>
      <c r="K8" s="160"/>
      <c r="L8" s="152"/>
      <c r="M8" s="153"/>
      <c r="N8" s="153"/>
      <c r="O8" s="154"/>
      <c r="P8" s="154"/>
    </row>
    <row r="9" spans="2:16">
      <c r="B9" s="329"/>
      <c r="C9" s="329"/>
      <c r="D9" s="167" t="s">
        <v>0</v>
      </c>
      <c r="E9" s="98" t="s">
        <v>0</v>
      </c>
      <c r="F9" s="99" t="s">
        <v>0</v>
      </c>
      <c r="G9" s="99" t="s">
        <v>0</v>
      </c>
      <c r="H9" s="99" t="s">
        <v>0</v>
      </c>
      <c r="I9" s="101" t="s">
        <v>0</v>
      </c>
      <c r="J9" s="105" t="s">
        <v>0</v>
      </c>
      <c r="K9" s="161"/>
      <c r="L9" s="155"/>
      <c r="M9" s="156"/>
      <c r="N9" s="156"/>
      <c r="O9" s="156"/>
      <c r="P9" s="156"/>
    </row>
    <row r="10" spans="2:16" ht="68.45" customHeight="1">
      <c r="B10" s="330" t="str">
        <f>'⓪入力票'!H26</f>
        <v>●▲■保育所</v>
      </c>
      <c r="C10" s="330"/>
      <c r="D10" s="331">
        <f>IF('⓪入力票'!H35=0,"",'⓪入力票'!H35)</f>
        <v>250000</v>
      </c>
      <c r="E10" s="331">
        <f>'⓪入力票'!H46</f>
        <v>12000</v>
      </c>
      <c r="F10" s="335">
        <f>IFERROR(D10-E10,"")</f>
        <v>238000</v>
      </c>
      <c r="G10" s="335">
        <f>D10</f>
        <v>250000</v>
      </c>
      <c r="H10" s="335">
        <f>IF(G10="","",500000)</f>
        <v>500000</v>
      </c>
      <c r="I10" s="337">
        <f>IF(H10="","",MIN(F10:H10))</f>
        <v>238000</v>
      </c>
      <c r="J10" s="333">
        <f>ROUNDDOWN(I10*3/4,-3)</f>
        <v>178000</v>
      </c>
      <c r="K10" s="162"/>
      <c r="L10" s="157"/>
      <c r="M10" s="158"/>
      <c r="N10" s="158"/>
      <c r="O10" s="158"/>
      <c r="P10" s="158"/>
    </row>
    <row r="11" spans="2:16" ht="14.25" thickBot="1">
      <c r="B11" s="168" t="s">
        <v>193</v>
      </c>
      <c r="C11" s="170" t="str">
        <f>IF('⓪入力票'!H40=0,"",'⓪入力票'!H40)&amp;"人"</f>
        <v>9人</v>
      </c>
      <c r="D11" s="332"/>
      <c r="E11" s="332"/>
      <c r="F11" s="336"/>
      <c r="G11" s="336"/>
      <c r="H11" s="336"/>
      <c r="I11" s="338"/>
      <c r="J11" s="334"/>
      <c r="K11" s="161"/>
      <c r="L11" s="155"/>
      <c r="M11" s="156"/>
      <c r="N11" s="156"/>
      <c r="O11" s="156"/>
      <c r="P11" s="156"/>
    </row>
    <row r="12" spans="2:16" ht="20.25" customHeight="1">
      <c r="D12" s="90"/>
      <c r="E12" s="90"/>
      <c r="F12" s="91"/>
      <c r="G12" s="340" t="s">
        <v>215</v>
      </c>
      <c r="H12" s="91"/>
      <c r="J12" s="342" t="s">
        <v>86</v>
      </c>
      <c r="K12" s="90"/>
      <c r="L12" s="90"/>
      <c r="M12" s="91"/>
      <c r="N12" s="340"/>
      <c r="O12" s="91"/>
      <c r="P12" s="92"/>
    </row>
    <row r="13" spans="2:16" ht="20.25" customHeight="1">
      <c r="D13" s="90"/>
      <c r="E13" s="90"/>
      <c r="F13" s="91"/>
      <c r="G13" s="341"/>
      <c r="H13" s="91"/>
      <c r="J13" s="343"/>
      <c r="K13" s="90"/>
      <c r="L13" s="90"/>
      <c r="M13" s="91"/>
      <c r="N13" s="341"/>
      <c r="O13" s="91"/>
      <c r="P13" s="92"/>
    </row>
    <row r="14" spans="2:16" s="94" customFormat="1" ht="22.5" customHeight="1">
      <c r="B14" s="90" t="s">
        <v>105</v>
      </c>
      <c r="D14" s="93"/>
      <c r="E14" s="93"/>
      <c r="F14" s="93"/>
      <c r="G14" s="341"/>
      <c r="H14" s="93"/>
      <c r="I14" s="93"/>
      <c r="J14" s="145"/>
      <c r="K14" s="93"/>
      <c r="L14" s="93"/>
      <c r="M14" s="93"/>
      <c r="N14" s="341"/>
      <c r="O14" s="93"/>
      <c r="P14" s="93"/>
    </row>
    <row r="15" spans="2:16" ht="22.5" customHeight="1">
      <c r="B15" s="90" t="s">
        <v>198</v>
      </c>
      <c r="D15" s="90"/>
      <c r="E15" s="90"/>
      <c r="F15" s="91"/>
      <c r="G15" s="91"/>
      <c r="H15" s="91"/>
      <c r="I15" s="92"/>
      <c r="J15" s="92"/>
      <c r="K15" s="90"/>
      <c r="L15" s="90"/>
      <c r="M15" s="91"/>
      <c r="N15" s="91"/>
      <c r="O15" s="91"/>
      <c r="P15" s="92"/>
    </row>
    <row r="16" spans="2:16" ht="22.5" customHeight="1">
      <c r="B16" s="90" t="s">
        <v>192</v>
      </c>
      <c r="D16" s="90"/>
      <c r="E16" s="90"/>
      <c r="F16" s="91"/>
      <c r="G16" s="91"/>
      <c r="H16" s="91"/>
      <c r="I16" s="92"/>
      <c r="J16" s="92"/>
      <c r="K16" s="90"/>
      <c r="L16" s="90"/>
      <c r="M16" s="91"/>
      <c r="N16" s="91"/>
      <c r="O16" s="91"/>
      <c r="P16" s="92"/>
    </row>
    <row r="17" spans="2:16" ht="22.5" customHeight="1">
      <c r="B17" s="90" t="s">
        <v>199</v>
      </c>
      <c r="D17" s="95"/>
      <c r="E17" s="95"/>
      <c r="F17" s="95"/>
      <c r="G17" s="95"/>
      <c r="H17" s="95"/>
      <c r="I17" s="95"/>
      <c r="K17" s="95"/>
      <c r="L17" s="95"/>
      <c r="M17" s="95"/>
      <c r="N17" s="95"/>
      <c r="O17" s="95"/>
      <c r="P17" s="95"/>
    </row>
    <row r="18" spans="2:16" ht="22.5" customHeight="1">
      <c r="B18" s="90" t="s">
        <v>200</v>
      </c>
      <c r="D18" s="95"/>
      <c r="E18" s="95"/>
      <c r="F18" s="95"/>
      <c r="G18" s="95"/>
      <c r="H18" s="95"/>
      <c r="I18" s="95"/>
      <c r="K18" s="95"/>
      <c r="L18" s="95"/>
      <c r="M18" s="95"/>
      <c r="N18" s="95"/>
      <c r="O18" s="95"/>
      <c r="P18" s="95"/>
    </row>
    <row r="19" spans="2:16" ht="22.5" customHeight="1">
      <c r="B19" s="90" t="s">
        <v>201</v>
      </c>
      <c r="H19" s="95"/>
      <c r="I19" s="95"/>
      <c r="O19" s="95"/>
      <c r="P19" s="95"/>
    </row>
    <row r="20" spans="2:16" ht="22.5" customHeight="1">
      <c r="B20" s="93" t="s">
        <v>202</v>
      </c>
      <c r="D20" s="100"/>
      <c r="E20" s="100"/>
      <c r="F20" s="100"/>
      <c r="G20" s="100"/>
      <c r="H20" s="100"/>
      <c r="I20" s="100"/>
      <c r="K20" s="100"/>
      <c r="L20" s="100"/>
      <c r="M20" s="100"/>
      <c r="N20" s="100"/>
      <c r="O20" s="100"/>
      <c r="P20" s="100"/>
    </row>
    <row r="21" spans="2:16" ht="22.5" customHeight="1">
      <c r="B21" s="90" t="s">
        <v>203</v>
      </c>
      <c r="D21" s="100"/>
      <c r="E21" s="100"/>
      <c r="F21" s="100"/>
      <c r="G21" s="100"/>
      <c r="H21" s="100"/>
      <c r="I21" s="100"/>
      <c r="J21" s="171"/>
      <c r="K21" s="100"/>
      <c r="L21" s="100"/>
      <c r="M21" s="100"/>
      <c r="N21" s="100"/>
      <c r="O21" s="100"/>
      <c r="P21" s="100"/>
    </row>
    <row r="22" spans="2:16" ht="45.75" customHeight="1">
      <c r="B22" s="339" t="s">
        <v>246</v>
      </c>
      <c r="C22" s="339"/>
      <c r="D22" s="339"/>
      <c r="E22" s="339"/>
      <c r="F22" s="339"/>
      <c r="G22" s="339"/>
      <c r="H22" s="339"/>
      <c r="I22" s="339"/>
      <c r="J22" s="339"/>
      <c r="K22" s="97"/>
      <c r="L22" s="97"/>
      <c r="M22" s="97"/>
      <c r="N22" s="97"/>
    </row>
    <row r="23" spans="2:16" ht="22.5" customHeight="1">
      <c r="C23" s="100" t="s">
        <v>194</v>
      </c>
      <c r="D23" s="97"/>
      <c r="E23" s="97"/>
      <c r="F23" s="97"/>
      <c r="G23" s="97"/>
      <c r="J23" s="171"/>
      <c r="K23" s="97"/>
      <c r="L23" s="97"/>
      <c r="M23" s="97"/>
      <c r="N23" s="97"/>
    </row>
    <row r="24" spans="2:16" ht="22.5" customHeight="1">
      <c r="C24" s="96"/>
      <c r="D24" s="97"/>
      <c r="E24" s="97"/>
      <c r="F24" s="97"/>
      <c r="G24" s="97"/>
      <c r="J24" s="171"/>
      <c r="K24" s="97"/>
      <c r="L24" s="97"/>
      <c r="M24" s="97"/>
      <c r="N24" s="97"/>
    </row>
    <row r="25" spans="2:16" ht="22.5" customHeight="1">
      <c r="C25" s="96"/>
      <c r="D25" s="97"/>
      <c r="E25" s="97"/>
      <c r="F25" s="97"/>
      <c r="G25" s="97"/>
      <c r="J25" s="171"/>
      <c r="K25" s="97"/>
      <c r="L25" s="97"/>
      <c r="M25" s="97"/>
      <c r="N25" s="97"/>
    </row>
    <row r="26" spans="2:16" s="94" customFormat="1" ht="22.5" customHeight="1">
      <c r="C26" s="96"/>
      <c r="D26" s="70"/>
      <c r="E26" s="70"/>
      <c r="F26" s="70"/>
      <c r="G26" s="70"/>
      <c r="H26" s="97"/>
      <c r="I26" s="93"/>
      <c r="J26" s="171"/>
      <c r="K26" s="70"/>
      <c r="L26" s="70"/>
      <c r="M26" s="70"/>
      <c r="N26" s="70"/>
      <c r="O26" s="97"/>
      <c r="P26" s="93"/>
    </row>
    <row r="27" spans="2:16" ht="22.5" customHeight="1">
      <c r="C27" s="96"/>
      <c r="J27" s="129"/>
    </row>
    <row r="28" spans="2:16" ht="22.5" customHeight="1">
      <c r="J28" s="129"/>
    </row>
    <row r="29" spans="2:16" ht="22.5" customHeight="1"/>
    <row r="30" spans="2:16" ht="22.5" customHeight="1"/>
    <row r="31" spans="2:16" ht="20.25" customHeight="1"/>
  </sheetData>
  <mergeCells count="15">
    <mergeCell ref="B22:J22"/>
    <mergeCell ref="N12:N14"/>
    <mergeCell ref="G12:G14"/>
    <mergeCell ref="J12:J13"/>
    <mergeCell ref="B7:C7"/>
    <mergeCell ref="B6:C6"/>
    <mergeCell ref="B9:C9"/>
    <mergeCell ref="B10:C10"/>
    <mergeCell ref="D10:D11"/>
    <mergeCell ref="J10:J11"/>
    <mergeCell ref="E10:E11"/>
    <mergeCell ref="F10:F11"/>
    <mergeCell ref="G10:G11"/>
    <mergeCell ref="H10:H11"/>
    <mergeCell ref="I10:I11"/>
  </mergeCells>
  <phoneticPr fontId="1"/>
  <dataValidations count="1">
    <dataValidation allowBlank="1" showInputMessage="1" showErrorMessage="1" promptTitle="注意" prompt="水色セルは「⓪入力票」シートに入力すれば、自動で反映されます" sqref="A1:A1048576 C4:C5 C8 B23:C1048576 B14:B22 B11:C13 B1:B10 C2 J12 K1:XFD1048576 D23:H1048576 D1:J10 D12:H21 I14:J21 I23:J1048576"/>
  </dataValidations>
  <printOptions verticalCentered="1"/>
  <pageMargins left="0.59055118110236227" right="0.59055118110236227" top="0.98425196850393704" bottom="0.55118110236220474" header="0.86614173228346458" footer="0.31496062992125984"/>
  <pageSetup paperSize="9" scale="96"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4:AL31"/>
  <sheetViews>
    <sheetView showGridLines="0" view="pageBreakPreview" topLeftCell="A7" zoomScale="85" zoomScaleNormal="100" zoomScaleSheetLayoutView="85" workbookViewId="0">
      <selection activeCell="B19" sqref="B19:J19"/>
    </sheetView>
  </sheetViews>
  <sheetFormatPr defaultColWidth="9" defaultRowHeight="13.5"/>
  <cols>
    <col min="1" max="1" width="1.75" style="38" customWidth="1"/>
    <col min="2" max="2" width="3.625" style="38" customWidth="1"/>
    <col min="3" max="3" width="5.5" style="38" bestFit="1" customWidth="1"/>
    <col min="4" max="4" width="2.5" style="38" customWidth="1"/>
    <col min="5" max="5" width="3.625" style="38" customWidth="1"/>
    <col min="6" max="6" width="2.5" style="38" customWidth="1"/>
    <col min="7" max="7" width="3.625" style="38" customWidth="1"/>
    <col min="8" max="8" width="2.5" style="38" customWidth="1"/>
    <col min="9" max="10" width="3.625" style="38" customWidth="1"/>
    <col min="11" max="12" width="7.25" style="38" customWidth="1"/>
    <col min="13" max="21" width="9" style="38"/>
    <col min="22" max="22" width="1.5" style="38" customWidth="1"/>
    <col min="23" max="16384" width="9" style="38"/>
  </cols>
  <sheetData>
    <row r="4" spans="2:21" ht="14.25" customHeight="1">
      <c r="B4" s="371" t="s">
        <v>235</v>
      </c>
      <c r="C4" s="371"/>
      <c r="D4" s="371"/>
      <c r="E4" s="371"/>
      <c r="F4" s="371"/>
      <c r="G4" s="371"/>
      <c r="H4" s="371"/>
      <c r="I4" s="371"/>
      <c r="J4" s="371"/>
      <c r="K4" s="371"/>
      <c r="L4" s="371"/>
      <c r="M4" s="371"/>
      <c r="N4" s="371"/>
      <c r="O4" s="371"/>
      <c r="P4" s="371"/>
      <c r="Q4" s="371"/>
      <c r="R4" s="371"/>
      <c r="S4" s="371"/>
      <c r="T4" s="371"/>
      <c r="U4" s="371"/>
    </row>
    <row r="5" spans="2:21" ht="14.25" customHeight="1">
      <c r="B5" s="371"/>
      <c r="C5" s="371"/>
      <c r="D5" s="371"/>
      <c r="E5" s="371"/>
      <c r="F5" s="371"/>
      <c r="G5" s="371"/>
      <c r="H5" s="371"/>
      <c r="I5" s="371"/>
      <c r="J5" s="371"/>
      <c r="K5" s="371"/>
      <c r="L5" s="371"/>
      <c r="M5" s="371"/>
      <c r="N5" s="371"/>
      <c r="O5" s="371"/>
      <c r="P5" s="371"/>
      <c r="Q5" s="371"/>
      <c r="R5" s="371"/>
      <c r="S5" s="371"/>
      <c r="T5" s="371"/>
      <c r="U5" s="371"/>
    </row>
    <row r="6" spans="2:21" ht="14.25">
      <c r="C6" s="22"/>
      <c r="D6" s="22"/>
      <c r="E6" s="22"/>
      <c r="F6" s="22"/>
      <c r="G6" s="22"/>
      <c r="H6" s="22"/>
      <c r="I6" s="22"/>
      <c r="J6" s="22"/>
      <c r="K6" s="22"/>
      <c r="L6" s="22"/>
      <c r="M6" s="22"/>
      <c r="N6" s="22"/>
      <c r="O6" s="22"/>
      <c r="P6" s="22"/>
      <c r="Q6" s="22"/>
      <c r="R6" s="22"/>
      <c r="S6" s="22"/>
      <c r="T6" s="22"/>
      <c r="U6" s="22"/>
    </row>
    <row r="7" spans="2:21" ht="14.25">
      <c r="C7" s="22"/>
      <c r="D7" s="22"/>
      <c r="E7" s="22"/>
      <c r="F7" s="22"/>
      <c r="G7" s="22"/>
      <c r="H7" s="22"/>
      <c r="I7" s="22"/>
      <c r="J7" s="22"/>
      <c r="K7" s="22"/>
      <c r="L7" s="22"/>
      <c r="M7" s="22"/>
      <c r="P7" s="345" t="s">
        <v>33</v>
      </c>
      <c r="Q7" s="345"/>
      <c r="R7" s="379" t="str">
        <f>'⓪入力票'!H26</f>
        <v>●▲■保育所</v>
      </c>
      <c r="S7" s="379"/>
      <c r="T7" s="379"/>
      <c r="U7" s="379"/>
    </row>
    <row r="8" spans="2:21" ht="14.25">
      <c r="C8" s="22"/>
      <c r="D8" s="22"/>
      <c r="E8" s="22"/>
      <c r="F8" s="22"/>
      <c r="G8" s="22"/>
      <c r="H8" s="22"/>
      <c r="I8" s="22"/>
      <c r="J8" s="22"/>
      <c r="K8" s="22"/>
      <c r="L8" s="22"/>
      <c r="M8" s="22"/>
      <c r="N8" s="22"/>
      <c r="O8" s="22"/>
      <c r="P8" s="22"/>
      <c r="Q8" s="22"/>
      <c r="R8" s="22"/>
      <c r="S8" s="22"/>
      <c r="T8" s="22"/>
      <c r="U8" s="22"/>
    </row>
    <row r="9" spans="2:21" ht="14.25">
      <c r="B9" s="373" t="s">
        <v>30</v>
      </c>
      <c r="C9" s="373"/>
      <c r="D9" s="373"/>
      <c r="E9" s="373"/>
      <c r="F9" s="373"/>
      <c r="G9" s="373"/>
      <c r="H9" s="373"/>
      <c r="I9" s="373"/>
      <c r="J9" s="373"/>
      <c r="K9" s="22"/>
      <c r="L9" s="22"/>
      <c r="M9" s="22"/>
      <c r="N9" s="22"/>
      <c r="O9" s="22"/>
      <c r="P9" s="22"/>
      <c r="Q9" s="22"/>
      <c r="R9" s="22"/>
      <c r="S9" s="374" t="s">
        <v>26</v>
      </c>
      <c r="T9" s="374"/>
      <c r="U9" s="374"/>
    </row>
    <row r="10" spans="2:21" ht="17.25" customHeight="1">
      <c r="B10" s="375" t="s">
        <v>32</v>
      </c>
      <c r="C10" s="375"/>
      <c r="D10" s="375"/>
      <c r="E10" s="375"/>
      <c r="F10" s="375"/>
      <c r="G10" s="375"/>
      <c r="H10" s="375"/>
      <c r="I10" s="375"/>
      <c r="J10" s="375"/>
      <c r="K10" s="375" t="s">
        <v>27</v>
      </c>
      <c r="L10" s="375"/>
      <c r="M10" s="361" t="s">
        <v>28</v>
      </c>
      <c r="N10" s="362"/>
      <c r="O10" s="362"/>
      <c r="P10" s="362"/>
      <c r="Q10" s="362"/>
      <c r="R10" s="362"/>
      <c r="S10" s="362"/>
      <c r="T10" s="362"/>
      <c r="U10" s="363"/>
    </row>
    <row r="11" spans="2:21" ht="22.5" customHeight="1">
      <c r="B11" s="364" t="str">
        <f>IF('⓪入力票'!H49=0,"","千葉県補助金")</f>
        <v>千葉県補助金</v>
      </c>
      <c r="C11" s="365"/>
      <c r="D11" s="365"/>
      <c r="E11" s="365"/>
      <c r="F11" s="365"/>
      <c r="G11" s="365"/>
      <c r="H11" s="365"/>
      <c r="I11" s="365"/>
      <c r="J11" s="366"/>
      <c r="K11" s="367">
        <f>IF('⓪入力票'!H49=0,"",'⓪入力票'!H49)</f>
        <v>178000</v>
      </c>
      <c r="L11" s="368"/>
      <c r="M11" s="355" t="str">
        <f>IF(B11="","","千葉県認可外保育施設事故防止推進事業費補助金")</f>
        <v>千葉県認可外保育施設事故防止推進事業費補助金</v>
      </c>
      <c r="N11" s="356"/>
      <c r="O11" s="356"/>
      <c r="P11" s="356"/>
      <c r="Q11" s="356"/>
      <c r="R11" s="356"/>
      <c r="S11" s="356"/>
      <c r="T11" s="357"/>
      <c r="U11" s="358"/>
    </row>
    <row r="12" spans="2:21" ht="22.5" customHeight="1">
      <c r="B12" s="364" t="str">
        <f>IF('⓪入力票'!B44="","",'⓪入力票'!B44)</f>
        <v>○○補助金</v>
      </c>
      <c r="C12" s="365"/>
      <c r="D12" s="365"/>
      <c r="E12" s="365"/>
      <c r="F12" s="365"/>
      <c r="G12" s="365"/>
      <c r="H12" s="365"/>
      <c r="I12" s="365"/>
      <c r="J12" s="366"/>
      <c r="K12" s="367">
        <f>IF('⓪入力票'!H44="","",'⓪入力票'!H44)</f>
        <v>10000</v>
      </c>
      <c r="L12" s="368"/>
      <c r="M12" s="355" t="str">
        <f>IF(B12="","",B12)</f>
        <v>○○補助金</v>
      </c>
      <c r="N12" s="356"/>
      <c r="O12" s="356"/>
      <c r="P12" s="356"/>
      <c r="Q12" s="356"/>
      <c r="R12" s="356"/>
      <c r="S12" s="356"/>
      <c r="T12" s="357"/>
      <c r="U12" s="358"/>
    </row>
    <row r="13" spans="2:21" ht="22.5" customHeight="1" thickBot="1">
      <c r="B13" s="346" t="str">
        <f>IF('⓪入力票'!B45="","",'⓪入力票'!B45)</f>
        <v>寄付金</v>
      </c>
      <c r="C13" s="347"/>
      <c r="D13" s="347"/>
      <c r="E13" s="347"/>
      <c r="F13" s="347"/>
      <c r="G13" s="347"/>
      <c r="H13" s="347"/>
      <c r="I13" s="347"/>
      <c r="J13" s="348"/>
      <c r="K13" s="349">
        <f>IF('⓪入力票'!H45="","",'⓪入力票'!H45)</f>
        <v>2000</v>
      </c>
      <c r="L13" s="350"/>
      <c r="M13" s="387" t="str">
        <f>IF(B13="","",B13)</f>
        <v>寄付金</v>
      </c>
      <c r="N13" s="388"/>
      <c r="O13" s="388"/>
      <c r="P13" s="388"/>
      <c r="Q13" s="388"/>
      <c r="R13" s="388"/>
      <c r="S13" s="388"/>
      <c r="T13" s="359"/>
      <c r="U13" s="360"/>
    </row>
    <row r="14" spans="2:21" ht="22.5" customHeight="1" thickTop="1">
      <c r="B14" s="380" t="s">
        <v>34</v>
      </c>
      <c r="C14" s="381"/>
      <c r="D14" s="381"/>
      <c r="E14" s="381"/>
      <c r="F14" s="381"/>
      <c r="G14" s="381"/>
      <c r="H14" s="381"/>
      <c r="I14" s="381"/>
      <c r="J14" s="382"/>
      <c r="K14" s="383">
        <f t="shared" ref="K14" si="0">SUM(K11:L13)</f>
        <v>190000</v>
      </c>
      <c r="L14" s="384"/>
      <c r="M14" s="56"/>
      <c r="N14" s="57"/>
      <c r="O14" s="57"/>
      <c r="P14" s="57"/>
      <c r="Q14" s="57"/>
      <c r="R14" s="57"/>
      <c r="S14" s="57"/>
      <c r="T14" s="60"/>
      <c r="U14" s="61"/>
    </row>
    <row r="15" spans="2:21" ht="14.25">
      <c r="C15" s="22"/>
      <c r="D15" s="22"/>
      <c r="E15" s="22"/>
      <c r="F15" s="22"/>
      <c r="G15" s="22"/>
      <c r="H15" s="22"/>
      <c r="I15" s="22"/>
      <c r="J15" s="22"/>
      <c r="K15" s="22"/>
      <c r="L15" s="22"/>
      <c r="M15" s="39"/>
      <c r="N15" s="39"/>
      <c r="O15" s="39"/>
      <c r="P15" s="39"/>
      <c r="Q15" s="39"/>
      <c r="R15" s="39"/>
      <c r="S15" s="22"/>
      <c r="T15" s="22"/>
      <c r="U15" s="22"/>
    </row>
    <row r="16" spans="2:21" ht="14.25">
      <c r="B16" s="373" t="s">
        <v>31</v>
      </c>
      <c r="C16" s="373"/>
      <c r="D16" s="373"/>
      <c r="E16" s="373"/>
      <c r="F16" s="373"/>
      <c r="G16" s="373"/>
      <c r="H16" s="373"/>
      <c r="I16" s="373"/>
      <c r="J16" s="373"/>
      <c r="K16" s="22"/>
      <c r="L16" s="22"/>
      <c r="M16" s="39"/>
      <c r="N16" s="39"/>
      <c r="O16" s="39"/>
      <c r="P16" s="39"/>
      <c r="Q16" s="39"/>
      <c r="R16" s="39"/>
      <c r="S16" s="374" t="s">
        <v>26</v>
      </c>
      <c r="T16" s="374"/>
      <c r="U16" s="374"/>
    </row>
    <row r="17" spans="2:38" ht="17.25" customHeight="1">
      <c r="B17" s="375" t="s">
        <v>32</v>
      </c>
      <c r="C17" s="375"/>
      <c r="D17" s="375"/>
      <c r="E17" s="375"/>
      <c r="F17" s="375"/>
      <c r="G17" s="375"/>
      <c r="H17" s="375"/>
      <c r="I17" s="375"/>
      <c r="J17" s="375"/>
      <c r="K17" s="375" t="s">
        <v>27</v>
      </c>
      <c r="L17" s="375"/>
      <c r="M17" s="361" t="s">
        <v>28</v>
      </c>
      <c r="N17" s="362"/>
      <c r="O17" s="362"/>
      <c r="P17" s="362"/>
      <c r="Q17" s="362"/>
      <c r="R17" s="362"/>
      <c r="S17" s="362"/>
      <c r="T17" s="362"/>
      <c r="U17" s="363"/>
    </row>
    <row r="18" spans="2:38" ht="22.5" customHeight="1">
      <c r="B18" s="364" t="str">
        <f>IF(K18="","","備品等購入費")</f>
        <v>備品等購入費</v>
      </c>
      <c r="C18" s="365"/>
      <c r="D18" s="365"/>
      <c r="E18" s="365"/>
      <c r="F18" s="365"/>
      <c r="G18" s="365"/>
      <c r="H18" s="365"/>
      <c r="I18" s="365"/>
      <c r="J18" s="366"/>
      <c r="K18" s="367">
        <f>SUMIFS('⓪入力票'!H32:L34,'⓪入力票'!T32:X34,"")</f>
        <v>200000</v>
      </c>
      <c r="L18" s="368"/>
      <c r="M18" s="369" t="str">
        <f>IF(B18="","","事故防止対策費")</f>
        <v>事故防止対策費</v>
      </c>
      <c r="N18" s="370"/>
      <c r="O18" s="370"/>
      <c r="P18" s="370"/>
      <c r="Q18" s="370"/>
      <c r="R18" s="370"/>
      <c r="S18" s="370"/>
      <c r="T18" s="357"/>
      <c r="U18" s="358"/>
    </row>
    <row r="19" spans="2:38" ht="22.5" customHeight="1" thickBot="1">
      <c r="B19" s="346" t="str">
        <f>IF(K18="","","備品等リース費")</f>
        <v>備品等リース費</v>
      </c>
      <c r="C19" s="347"/>
      <c r="D19" s="347"/>
      <c r="E19" s="347"/>
      <c r="F19" s="347"/>
      <c r="G19" s="347"/>
      <c r="H19" s="347"/>
      <c r="I19" s="347"/>
      <c r="J19" s="348"/>
      <c r="K19" s="349">
        <f>SUMIFS('⓪入力票'!H32:L34,'⓪入力票'!T32:X34,"&gt;-2022/3/31")</f>
        <v>50000</v>
      </c>
      <c r="L19" s="350"/>
      <c r="M19" s="351" t="str">
        <f>IF(B19="","","事故防止対策費")</f>
        <v>事故防止対策費</v>
      </c>
      <c r="N19" s="352"/>
      <c r="O19" s="352"/>
      <c r="P19" s="352"/>
      <c r="Q19" s="352"/>
      <c r="R19" s="352"/>
      <c r="S19" s="352"/>
      <c r="T19" s="353"/>
      <c r="U19" s="354"/>
    </row>
    <row r="20" spans="2:38" ht="22.5" customHeight="1" thickTop="1">
      <c r="B20" s="380" t="s">
        <v>34</v>
      </c>
      <c r="C20" s="381"/>
      <c r="D20" s="381"/>
      <c r="E20" s="381"/>
      <c r="F20" s="381"/>
      <c r="G20" s="381"/>
      <c r="H20" s="381"/>
      <c r="I20" s="381"/>
      <c r="J20" s="382"/>
      <c r="K20" s="383">
        <f>SUM(K18:L19)</f>
        <v>250000</v>
      </c>
      <c r="L20" s="384"/>
      <c r="M20" s="56"/>
      <c r="N20" s="57"/>
      <c r="O20" s="57"/>
      <c r="P20" s="57"/>
      <c r="Q20" s="57"/>
      <c r="R20" s="57"/>
      <c r="S20" s="57"/>
      <c r="T20" s="385"/>
      <c r="U20" s="386"/>
    </row>
    <row r="21" spans="2:38" ht="14.25">
      <c r="C21" s="22"/>
      <c r="D21" s="22"/>
      <c r="E21" s="22"/>
      <c r="F21" s="22"/>
      <c r="G21" s="22"/>
      <c r="H21" s="22"/>
      <c r="I21" s="22"/>
      <c r="J21" s="22"/>
      <c r="K21" s="22"/>
      <c r="L21" s="22"/>
      <c r="M21" s="22"/>
      <c r="N21" s="22"/>
      <c r="O21" s="22"/>
      <c r="P21" s="22"/>
      <c r="Q21" s="22"/>
      <c r="R21" s="22"/>
      <c r="S21" s="22"/>
      <c r="T21" s="22"/>
      <c r="U21" s="22"/>
    </row>
    <row r="22" spans="2:38" ht="14.25">
      <c r="C22" s="372" t="s">
        <v>29</v>
      </c>
      <c r="D22" s="372"/>
      <c r="E22" s="372"/>
      <c r="F22" s="372"/>
      <c r="G22" s="372"/>
      <c r="H22" s="372"/>
      <c r="I22" s="372"/>
      <c r="J22" s="372"/>
      <c r="K22" s="372"/>
      <c r="L22" s="372"/>
      <c r="M22" s="372"/>
      <c r="N22" s="372"/>
      <c r="O22" s="22"/>
      <c r="P22" s="22"/>
      <c r="Q22" s="22"/>
      <c r="R22" s="22"/>
      <c r="S22" s="22"/>
      <c r="T22" s="22"/>
      <c r="U22" s="22"/>
    </row>
    <row r="23" spans="2:38" ht="14.25">
      <c r="C23" s="22"/>
      <c r="D23" s="22"/>
      <c r="E23" s="22"/>
      <c r="F23" s="22"/>
      <c r="G23" s="22"/>
      <c r="H23" s="22"/>
      <c r="I23" s="22"/>
      <c r="J23" s="22"/>
      <c r="K23" s="22"/>
      <c r="L23" s="22"/>
      <c r="M23" s="22"/>
      <c r="N23" s="22"/>
      <c r="O23" s="22"/>
      <c r="P23" s="22"/>
      <c r="Q23" s="22"/>
      <c r="R23" s="22"/>
      <c r="S23" s="22"/>
      <c r="T23" s="22"/>
      <c r="U23" s="22"/>
    </row>
    <row r="24" spans="2:38" ht="14.25">
      <c r="C24" s="378" t="str">
        <f>DBCS('⓪入力票'!H18&amp;'⓪入力票'!I18&amp;'⓪入力票'!J18&amp;'⓪入力票'!K18&amp;'⓪入力票'!L18&amp;'⓪入力票'!M18&amp;'⓪入力票'!N18)</f>
        <v>令和４年１０月２０日</v>
      </c>
      <c r="D24" s="378"/>
      <c r="E24" s="378"/>
      <c r="F24" s="378"/>
      <c r="G24" s="378"/>
      <c r="H24" s="378"/>
      <c r="I24" s="378"/>
      <c r="J24" s="378"/>
      <c r="K24" s="40"/>
      <c r="L24" s="40"/>
      <c r="M24" s="345" t="s">
        <v>160</v>
      </c>
      <c r="N24" s="345"/>
      <c r="O24" s="22"/>
      <c r="P24" s="22"/>
      <c r="Q24" s="22"/>
      <c r="R24" s="22"/>
      <c r="S24" s="22"/>
      <c r="T24" s="22"/>
      <c r="U24" s="22"/>
    </row>
    <row r="25" spans="2:38" ht="16.5" customHeight="1">
      <c r="C25" s="40"/>
      <c r="D25" s="40"/>
      <c r="E25" s="40"/>
      <c r="F25" s="40"/>
      <c r="G25" s="40"/>
      <c r="H25" s="40"/>
      <c r="I25" s="40"/>
      <c r="J25" s="40"/>
      <c r="K25" s="40"/>
      <c r="L25" s="40"/>
      <c r="M25" s="22"/>
      <c r="N25" s="18" t="s">
        <v>7</v>
      </c>
      <c r="O25" s="319" t="str">
        <f>'⓪入力票'!H21</f>
        <v>千葉市●●区▲▲▲</v>
      </c>
      <c r="P25" s="319"/>
      <c r="Q25" s="319"/>
      <c r="R25" s="319"/>
      <c r="S25" s="319"/>
      <c r="T25" s="319"/>
      <c r="U25" s="319"/>
      <c r="V25" s="319"/>
      <c r="W25" s="32"/>
      <c r="X25" s="32"/>
      <c r="Y25" s="32"/>
      <c r="Z25" s="32"/>
      <c r="AA25" s="32"/>
      <c r="AB25" s="32"/>
      <c r="AC25" s="32"/>
      <c r="AD25" s="41"/>
      <c r="AE25" s="41"/>
      <c r="AF25" s="41"/>
      <c r="AG25" s="41"/>
      <c r="AH25" s="41"/>
      <c r="AI25" s="41"/>
      <c r="AJ25" s="41"/>
      <c r="AK25" s="41"/>
      <c r="AL25" s="41"/>
    </row>
    <row r="26" spans="2:38" ht="16.5" customHeight="1">
      <c r="C26" s="22"/>
      <c r="D26" s="22"/>
      <c r="E26" s="22"/>
      <c r="F26" s="22"/>
      <c r="G26" s="22"/>
      <c r="H26" s="22"/>
      <c r="I26" s="22"/>
      <c r="J26" s="22"/>
      <c r="K26" s="22"/>
      <c r="L26" s="22"/>
      <c r="M26" s="22"/>
      <c r="N26" s="18"/>
      <c r="O26" s="18"/>
      <c r="P26" s="18"/>
      <c r="Q26" s="18"/>
      <c r="R26" s="18"/>
      <c r="S26" s="27"/>
      <c r="T26" s="27"/>
      <c r="U26" s="27"/>
      <c r="V26" s="27"/>
      <c r="W26" s="32"/>
      <c r="X26" s="32"/>
      <c r="Y26" s="32"/>
      <c r="Z26" s="32"/>
      <c r="AA26" s="32"/>
      <c r="AB26" s="32"/>
      <c r="AC26" s="32"/>
      <c r="AD26" s="32"/>
      <c r="AE26" s="32"/>
      <c r="AF26" s="41"/>
      <c r="AG26" s="41"/>
      <c r="AH26" s="41"/>
      <c r="AI26" s="41"/>
      <c r="AJ26" s="41"/>
      <c r="AK26" s="41"/>
      <c r="AL26" s="41"/>
    </row>
    <row r="27" spans="2:38" ht="16.5" customHeight="1">
      <c r="N27" s="18" t="s">
        <v>8</v>
      </c>
      <c r="O27" s="318" t="str">
        <f>'⓪入力票'!H22</f>
        <v>株式会社●●●</v>
      </c>
      <c r="P27" s="318"/>
      <c r="Q27" s="318"/>
      <c r="R27" s="318"/>
      <c r="S27" s="318"/>
      <c r="T27" s="318"/>
      <c r="U27" s="318"/>
      <c r="V27" s="318"/>
      <c r="W27" s="33"/>
      <c r="X27" s="33"/>
      <c r="Y27" s="33"/>
      <c r="Z27" s="33"/>
      <c r="AA27" s="33"/>
      <c r="AB27" s="33"/>
      <c r="AC27" s="33"/>
      <c r="AD27" s="41"/>
      <c r="AE27" s="41"/>
      <c r="AF27" s="41"/>
      <c r="AG27" s="41"/>
      <c r="AH27" s="41"/>
      <c r="AI27" s="41"/>
      <c r="AJ27" s="41"/>
      <c r="AK27" s="41"/>
      <c r="AL27" s="41"/>
    </row>
    <row r="28" spans="2:38" ht="16.5" customHeight="1">
      <c r="M28" s="40"/>
      <c r="N28" s="18"/>
      <c r="O28" s="318" t="str">
        <f>'⓪入力票'!H23</f>
        <v>代表取締役　千葉　太郎</v>
      </c>
      <c r="P28" s="318"/>
      <c r="Q28" s="318"/>
      <c r="R28" s="318"/>
      <c r="S28" s="28"/>
      <c r="T28" s="28"/>
      <c r="W28" s="33"/>
      <c r="X28" s="33"/>
      <c r="Y28" s="33"/>
      <c r="Z28" s="33"/>
      <c r="AA28" s="33"/>
      <c r="AB28" s="37"/>
      <c r="AC28" s="33"/>
      <c r="AD28" s="41"/>
      <c r="AE28" s="41"/>
      <c r="AF28" s="41"/>
      <c r="AG28" s="41"/>
      <c r="AH28" s="41"/>
      <c r="AI28" s="41"/>
      <c r="AJ28" s="41"/>
      <c r="AK28" s="41"/>
      <c r="AL28" s="41"/>
    </row>
    <row r="29" spans="2:38">
      <c r="W29" s="41"/>
      <c r="X29" s="41"/>
      <c r="Y29" s="41"/>
      <c r="Z29" s="41"/>
      <c r="AA29" s="41"/>
      <c r="AB29" s="41"/>
      <c r="AC29" s="41"/>
      <c r="AD29" s="41"/>
      <c r="AE29" s="41"/>
      <c r="AF29" s="41"/>
      <c r="AG29" s="41"/>
      <c r="AH29" s="41"/>
      <c r="AI29" s="41"/>
      <c r="AJ29" s="41"/>
      <c r="AK29" s="41"/>
      <c r="AL29" s="41"/>
    </row>
    <row r="30" spans="2:38">
      <c r="O30" s="376" t="s">
        <v>59</v>
      </c>
      <c r="P30" s="377"/>
      <c r="Q30" s="377"/>
      <c r="R30" s="377"/>
    </row>
    <row r="31" spans="2:38">
      <c r="O31" s="377"/>
      <c r="P31" s="377"/>
      <c r="Q31" s="377"/>
      <c r="R31" s="377"/>
    </row>
  </sheetData>
  <mergeCells count="45">
    <mergeCell ref="O30:R31"/>
    <mergeCell ref="C24:J24"/>
    <mergeCell ref="O28:R28"/>
    <mergeCell ref="O27:V27"/>
    <mergeCell ref="P7:Q7"/>
    <mergeCell ref="R7:U7"/>
    <mergeCell ref="B14:J14"/>
    <mergeCell ref="K14:L14"/>
    <mergeCell ref="B20:J20"/>
    <mergeCell ref="K20:L20"/>
    <mergeCell ref="T20:U20"/>
    <mergeCell ref="B13:J13"/>
    <mergeCell ref="K13:L13"/>
    <mergeCell ref="M11:S11"/>
    <mergeCell ref="T11:U11"/>
    <mergeCell ref="M13:S13"/>
    <mergeCell ref="B4:U5"/>
    <mergeCell ref="B11:J11"/>
    <mergeCell ref="B12:J12"/>
    <mergeCell ref="O25:V25"/>
    <mergeCell ref="K11:L11"/>
    <mergeCell ref="C22:N22"/>
    <mergeCell ref="B16:J16"/>
    <mergeCell ref="S16:U16"/>
    <mergeCell ref="B17:J17"/>
    <mergeCell ref="K17:L17"/>
    <mergeCell ref="M17:U17"/>
    <mergeCell ref="K12:L12"/>
    <mergeCell ref="B9:J9"/>
    <mergeCell ref="S9:U9"/>
    <mergeCell ref="B10:J10"/>
    <mergeCell ref="K10:L10"/>
    <mergeCell ref="M12:S12"/>
    <mergeCell ref="T12:U12"/>
    <mergeCell ref="T13:U13"/>
    <mergeCell ref="M10:U10"/>
    <mergeCell ref="B18:J18"/>
    <mergeCell ref="K18:L18"/>
    <mergeCell ref="M18:S18"/>
    <mergeCell ref="T18:U18"/>
    <mergeCell ref="M24:N24"/>
    <mergeCell ref="B19:J19"/>
    <mergeCell ref="K19:L19"/>
    <mergeCell ref="M19:S19"/>
    <mergeCell ref="T19:U19"/>
  </mergeCells>
  <phoneticPr fontId="1"/>
  <dataValidations count="1">
    <dataValidation allowBlank="1" showInputMessage="1" showErrorMessage="1" promptTitle="注意" prompt="水色セルは「⓪入力票」シートに入力すれば、自動で反映されます" sqref="A1:V32"/>
  </dataValidations>
  <printOptions horizontalCentered="1" vertic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22"/>
  <sheetViews>
    <sheetView showGridLines="0" view="pageBreakPreview" topLeftCell="A31" zoomScaleNormal="100" zoomScaleSheetLayoutView="100" workbookViewId="0">
      <selection activeCell="A23" sqref="A23"/>
    </sheetView>
  </sheetViews>
  <sheetFormatPr defaultColWidth="9" defaultRowHeight="16.5" customHeight="1"/>
  <cols>
    <col min="1" max="1" width="3" style="25" customWidth="1"/>
    <col min="2" max="60" width="3" style="26" customWidth="1"/>
    <col min="61" max="16384" width="9" style="26"/>
  </cols>
  <sheetData>
    <row r="2" spans="1:33" s="18" customFormat="1" ht="16.5" customHeight="1">
      <c r="A2" s="17"/>
    </row>
    <row r="3" spans="1:33" s="18" customFormat="1" ht="16.5" customHeight="1">
      <c r="A3" s="17"/>
    </row>
    <row r="4" spans="1:33" s="18" customFormat="1" ht="24.75" customHeight="1">
      <c r="A4" s="17"/>
      <c r="L4" s="390" t="s">
        <v>20</v>
      </c>
      <c r="M4" s="390"/>
      <c r="N4" s="390"/>
      <c r="O4" s="390"/>
      <c r="P4" s="390"/>
      <c r="Q4" s="390"/>
      <c r="R4" s="390"/>
    </row>
    <row r="5" spans="1:33" s="18" customFormat="1" ht="16.5" customHeight="1">
      <c r="A5" s="17"/>
    </row>
    <row r="6" spans="1:33" s="18" customFormat="1" ht="16.5" customHeight="1">
      <c r="A6" s="17"/>
    </row>
    <row r="7" spans="1:33" s="18" customFormat="1" ht="16.5" customHeight="1">
      <c r="A7" s="17"/>
      <c r="W7" s="316" t="str">
        <f>DBCS('⓪入力票'!H18&amp;'⓪入力票'!I18&amp;'⓪入力票'!J18&amp;'⓪入力票'!K18&amp;'⓪入力票'!L18&amp;'⓪入力票'!M18&amp;'⓪入力票'!N18)</f>
        <v>令和４年１０月２０日</v>
      </c>
      <c r="X7" s="316"/>
      <c r="Y7" s="316"/>
      <c r="Z7" s="316"/>
      <c r="AA7" s="316"/>
      <c r="AB7" s="316"/>
      <c r="AC7" s="316"/>
      <c r="AD7" s="316"/>
    </row>
    <row r="8" spans="1:33" s="18" customFormat="1" ht="16.5" customHeight="1">
      <c r="A8" s="17"/>
      <c r="X8" s="19"/>
    </row>
    <row r="9" spans="1:33" s="18" customFormat="1" ht="16.5" customHeight="1">
      <c r="A9" s="17" t="s">
        <v>166</v>
      </c>
    </row>
    <row r="10" spans="1:33" s="18" customFormat="1" ht="16.5" customHeight="1">
      <c r="A10" s="17"/>
      <c r="AE10" s="31"/>
      <c r="AF10" s="31"/>
      <c r="AG10" s="31"/>
    </row>
    <row r="11" spans="1:33" s="18" customFormat="1" ht="16.5" customHeight="1">
      <c r="A11" s="17"/>
      <c r="N11" s="391" t="s">
        <v>160</v>
      </c>
      <c r="O11" s="391"/>
      <c r="P11" s="391"/>
      <c r="Q11" s="391"/>
      <c r="R11" s="391"/>
      <c r="S11" s="391"/>
      <c r="AE11" s="31"/>
      <c r="AF11" s="31"/>
      <c r="AG11" s="31"/>
    </row>
    <row r="12" spans="1:33" s="18" customFormat="1" ht="16.5" customHeight="1">
      <c r="A12" s="17"/>
      <c r="O12" s="18" t="s">
        <v>7</v>
      </c>
      <c r="R12" s="319" t="str">
        <f>'⓪入力票'!H21</f>
        <v>千葉市●●区▲▲▲</v>
      </c>
      <c r="S12" s="319"/>
      <c r="T12" s="319"/>
      <c r="U12" s="319"/>
      <c r="V12" s="319"/>
      <c r="W12" s="319"/>
      <c r="X12" s="319"/>
      <c r="Y12" s="319"/>
      <c r="Z12" s="319"/>
      <c r="AA12" s="319"/>
      <c r="AB12" s="319"/>
      <c r="AC12" s="319"/>
      <c r="AD12" s="319"/>
      <c r="AE12" s="32"/>
      <c r="AF12" s="32"/>
      <c r="AG12" s="31"/>
    </row>
    <row r="13" spans="1:33" s="18" customFormat="1" ht="16.5" customHeight="1">
      <c r="A13" s="17"/>
      <c r="R13" s="27"/>
      <c r="S13" s="27"/>
      <c r="T13" s="27"/>
      <c r="U13" s="27"/>
      <c r="V13" s="27"/>
      <c r="W13" s="27"/>
      <c r="X13" s="27"/>
      <c r="Y13" s="27"/>
      <c r="Z13" s="27"/>
      <c r="AA13" s="27"/>
      <c r="AB13" s="27"/>
      <c r="AC13" s="27"/>
      <c r="AD13" s="27"/>
      <c r="AE13" s="32"/>
      <c r="AF13" s="32"/>
      <c r="AG13" s="31"/>
    </row>
    <row r="14" spans="1:33" s="18" customFormat="1" ht="16.5" customHeight="1">
      <c r="A14" s="17"/>
      <c r="O14" s="18" t="s">
        <v>8</v>
      </c>
      <c r="R14" s="318" t="str">
        <f>'⓪入力票'!H22</f>
        <v>株式会社●●●</v>
      </c>
      <c r="S14" s="318"/>
      <c r="T14" s="318"/>
      <c r="U14" s="318"/>
      <c r="V14" s="318"/>
      <c r="W14" s="318"/>
      <c r="X14" s="318"/>
      <c r="Y14" s="318"/>
      <c r="Z14" s="318"/>
      <c r="AA14" s="318"/>
      <c r="AB14" s="318"/>
      <c r="AC14" s="318"/>
      <c r="AD14" s="318"/>
      <c r="AE14" s="33"/>
      <c r="AF14" s="33"/>
      <c r="AG14" s="31"/>
    </row>
    <row r="15" spans="1:33" s="18" customFormat="1" ht="16.5" customHeight="1">
      <c r="A15" s="17"/>
      <c r="R15" s="318" t="str">
        <f>'⓪入力票'!H23</f>
        <v>代表取締役　千葉　太郎</v>
      </c>
      <c r="S15" s="318"/>
      <c r="T15" s="318"/>
      <c r="U15" s="318"/>
      <c r="V15" s="318"/>
      <c r="W15" s="318"/>
      <c r="X15" s="318"/>
      <c r="Y15" s="318"/>
      <c r="Z15" s="318"/>
      <c r="AA15" s="318"/>
      <c r="AB15" s="318"/>
      <c r="AC15" s="28" t="s">
        <v>18</v>
      </c>
      <c r="AD15" s="20"/>
      <c r="AE15" s="33"/>
      <c r="AF15" s="33"/>
      <c r="AG15" s="31"/>
    </row>
    <row r="16" spans="1:33" s="18" customFormat="1" ht="16.5" customHeight="1">
      <c r="A16" s="17"/>
      <c r="R16" s="320" t="s">
        <v>58</v>
      </c>
      <c r="S16" s="320"/>
      <c r="T16" s="320"/>
      <c r="U16" s="320"/>
      <c r="V16" s="320"/>
      <c r="W16" s="320"/>
      <c r="X16" s="320"/>
      <c r="Y16" s="320"/>
      <c r="Z16" s="320"/>
      <c r="AA16" s="320"/>
      <c r="AB16" s="320"/>
      <c r="AE16" s="31"/>
      <c r="AF16" s="31"/>
      <c r="AG16" s="31"/>
    </row>
    <row r="17" spans="1:33" s="18" customFormat="1" ht="16.5" customHeight="1">
      <c r="A17" s="17"/>
      <c r="R17" s="320"/>
      <c r="S17" s="320"/>
      <c r="T17" s="320"/>
      <c r="U17" s="320"/>
      <c r="V17" s="320"/>
      <c r="W17" s="320"/>
      <c r="X17" s="320"/>
      <c r="Y17" s="320"/>
      <c r="Z17" s="320"/>
      <c r="AA17" s="320"/>
      <c r="AB17" s="320"/>
      <c r="AE17" s="31"/>
      <c r="AF17" s="31"/>
      <c r="AG17" s="31"/>
    </row>
    <row r="18" spans="1:33" s="18" customFormat="1" ht="16.5" customHeight="1">
      <c r="A18" s="17"/>
      <c r="AE18" s="31"/>
      <c r="AF18" s="31"/>
      <c r="AG18" s="31"/>
    </row>
    <row r="19" spans="1:33" s="18" customFormat="1" ht="16.5" customHeight="1">
      <c r="A19" s="17"/>
      <c r="AE19" s="31"/>
      <c r="AF19" s="31"/>
      <c r="AG19" s="31"/>
    </row>
    <row r="20" spans="1:33" s="18" customFormat="1" ht="16.5" customHeight="1">
      <c r="A20" s="17"/>
      <c r="AE20" s="31"/>
      <c r="AF20" s="31"/>
      <c r="AG20" s="31"/>
    </row>
    <row r="21" spans="1:33" s="18" customFormat="1" ht="16.5" customHeight="1">
      <c r="A21" s="17"/>
    </row>
    <row r="22" spans="1:33" s="18" customFormat="1" ht="245.25" customHeight="1">
      <c r="A22" s="389" t="s">
        <v>214</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row>
  </sheetData>
  <mergeCells count="8">
    <mergeCell ref="A22:AD22"/>
    <mergeCell ref="L4:R4"/>
    <mergeCell ref="R12:AD12"/>
    <mergeCell ref="R14:AD14"/>
    <mergeCell ref="R15:AB15"/>
    <mergeCell ref="W7:AD7"/>
    <mergeCell ref="R16:AB17"/>
    <mergeCell ref="N11:S11"/>
  </mergeCells>
  <phoneticPr fontId="1"/>
  <dataValidations count="1">
    <dataValidation allowBlank="1" showInputMessage="1" showErrorMessage="1" promptTitle="注意" prompt="水色セルは「⓪入力票」シートに入力すれば、自動で反映されます" sqref="N7:AD15"/>
  </dataValidations>
  <printOptions horizontalCentered="1"/>
  <pageMargins left="0.51181102362204722" right="0.51181102362204722" top="0.55118110236220474" bottom="0.35433070866141736"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M34"/>
  <sheetViews>
    <sheetView showGridLines="0" view="pageBreakPreview" zoomScale="80" zoomScaleNormal="100" zoomScaleSheetLayoutView="80" workbookViewId="0">
      <selection activeCell="J29" sqref="J29:L29"/>
    </sheetView>
  </sheetViews>
  <sheetFormatPr defaultColWidth="9" defaultRowHeight="13.5"/>
  <cols>
    <col min="1" max="1" width="1.25" style="42" customWidth="1"/>
    <col min="2" max="2" width="3.5" style="42" customWidth="1"/>
    <col min="3" max="3" width="25.125" style="42" customWidth="1"/>
    <col min="4" max="4" width="29.125" style="42" customWidth="1"/>
    <col min="5" max="5" width="17.625" style="42" customWidth="1"/>
    <col min="6" max="6" width="18.125" style="42" customWidth="1"/>
    <col min="7" max="7" width="5.5" style="43" customWidth="1"/>
    <col min="8" max="10" width="3.5" style="42" bestFit="1" customWidth="1"/>
    <col min="11" max="11" width="6.375" style="43" customWidth="1"/>
    <col min="12" max="12" width="41.5" style="42" customWidth="1"/>
    <col min="13" max="13" width="13.25" style="43" customWidth="1"/>
    <col min="14" max="16384" width="9" style="42"/>
  </cols>
  <sheetData>
    <row r="1" spans="2:13" ht="49.5" customHeight="1">
      <c r="C1" s="392" t="s">
        <v>35</v>
      </c>
      <c r="D1" s="392"/>
      <c r="E1" s="392"/>
      <c r="F1" s="392"/>
      <c r="G1" s="392"/>
      <c r="H1" s="392"/>
      <c r="I1" s="392"/>
      <c r="J1" s="392"/>
      <c r="K1" s="392"/>
      <c r="L1" s="392"/>
    </row>
    <row r="2" spans="2:13">
      <c r="B2" s="393" t="s">
        <v>36</v>
      </c>
      <c r="C2" s="394" t="s">
        <v>37</v>
      </c>
      <c r="D2" s="394" t="s">
        <v>38</v>
      </c>
      <c r="E2" s="394" t="s">
        <v>39</v>
      </c>
      <c r="F2" s="394" t="s">
        <v>40</v>
      </c>
      <c r="G2" s="394" t="s">
        <v>41</v>
      </c>
      <c r="H2" s="394"/>
      <c r="I2" s="394"/>
      <c r="J2" s="394"/>
      <c r="K2" s="395" t="s">
        <v>42</v>
      </c>
      <c r="L2" s="397" t="s">
        <v>43</v>
      </c>
      <c r="M2" s="394" t="s">
        <v>44</v>
      </c>
    </row>
    <row r="3" spans="2:13" ht="27">
      <c r="B3" s="393"/>
      <c r="C3" s="394"/>
      <c r="D3" s="394"/>
      <c r="E3" s="394"/>
      <c r="F3" s="394"/>
      <c r="G3" s="44" t="s">
        <v>45</v>
      </c>
      <c r="H3" s="45" t="s">
        <v>46</v>
      </c>
      <c r="I3" s="45" t="s">
        <v>47</v>
      </c>
      <c r="J3" s="45" t="s">
        <v>48</v>
      </c>
      <c r="K3" s="396"/>
      <c r="L3" s="396"/>
      <c r="M3" s="394"/>
    </row>
    <row r="4" spans="2:13" ht="20.25" customHeight="1">
      <c r="B4" s="46">
        <v>1</v>
      </c>
      <c r="C4" s="47"/>
      <c r="D4" s="47"/>
      <c r="E4" s="47"/>
      <c r="F4" s="47"/>
      <c r="G4" s="48"/>
      <c r="H4" s="47"/>
      <c r="I4" s="47"/>
      <c r="J4" s="47"/>
      <c r="K4" s="48"/>
      <c r="L4" s="47"/>
      <c r="M4" s="49"/>
    </row>
    <row r="5" spans="2:13" ht="20.25" customHeight="1">
      <c r="B5" s="46">
        <v>2</v>
      </c>
      <c r="C5" s="47"/>
      <c r="D5" s="47"/>
      <c r="E5" s="47"/>
      <c r="F5" s="47"/>
      <c r="G5" s="48"/>
      <c r="H5" s="47"/>
      <c r="I5" s="47"/>
      <c r="J5" s="47"/>
      <c r="K5" s="48"/>
      <c r="L5" s="47"/>
      <c r="M5" s="49"/>
    </row>
    <row r="6" spans="2:13" ht="20.25" customHeight="1">
      <c r="B6" s="46">
        <v>3</v>
      </c>
      <c r="C6" s="47"/>
      <c r="D6" s="47"/>
      <c r="E6" s="47"/>
      <c r="F6" s="47"/>
      <c r="G6" s="48"/>
      <c r="H6" s="47"/>
      <c r="I6" s="47"/>
      <c r="J6" s="47"/>
      <c r="K6" s="48"/>
      <c r="L6" s="47"/>
      <c r="M6" s="49"/>
    </row>
    <row r="7" spans="2:13" ht="20.25" customHeight="1">
      <c r="B7" s="46">
        <v>4</v>
      </c>
      <c r="C7" s="47"/>
      <c r="D7" s="47"/>
      <c r="E7" s="47"/>
      <c r="F7" s="47"/>
      <c r="G7" s="48"/>
      <c r="H7" s="47"/>
      <c r="I7" s="47"/>
      <c r="J7" s="47"/>
      <c r="K7" s="48"/>
      <c r="L7" s="47"/>
      <c r="M7" s="49"/>
    </row>
    <row r="8" spans="2:13" ht="20.25" customHeight="1">
      <c r="B8" s="46">
        <v>5</v>
      </c>
      <c r="C8" s="47"/>
      <c r="D8" s="47"/>
      <c r="E8" s="47"/>
      <c r="F8" s="47"/>
      <c r="G8" s="48"/>
      <c r="H8" s="47"/>
      <c r="I8" s="47"/>
      <c r="J8" s="47"/>
      <c r="K8" s="48"/>
      <c r="L8" s="47"/>
      <c r="M8" s="49"/>
    </row>
    <row r="9" spans="2:13" ht="20.25" customHeight="1">
      <c r="B9" s="46">
        <v>6</v>
      </c>
      <c r="C9" s="47"/>
      <c r="D9" s="47"/>
      <c r="E9" s="47"/>
      <c r="F9" s="47"/>
      <c r="G9" s="48"/>
      <c r="H9" s="47"/>
      <c r="I9" s="47"/>
      <c r="J9" s="47"/>
      <c r="K9" s="48"/>
      <c r="L9" s="47"/>
      <c r="M9" s="49"/>
    </row>
    <row r="10" spans="2:13" ht="20.25" customHeight="1">
      <c r="B10" s="46">
        <v>7</v>
      </c>
      <c r="C10" s="47"/>
      <c r="D10" s="47"/>
      <c r="E10" s="47"/>
      <c r="F10" s="47"/>
      <c r="G10" s="48"/>
      <c r="H10" s="47"/>
      <c r="I10" s="47"/>
      <c r="J10" s="47"/>
      <c r="K10" s="48"/>
      <c r="L10" s="47"/>
      <c r="M10" s="49"/>
    </row>
    <row r="11" spans="2:13" ht="20.25" customHeight="1">
      <c r="B11" s="46">
        <v>8</v>
      </c>
      <c r="C11" s="47"/>
      <c r="D11" s="47"/>
      <c r="E11" s="47"/>
      <c r="F11" s="47"/>
      <c r="G11" s="48"/>
      <c r="H11" s="47"/>
      <c r="I11" s="47"/>
      <c r="J11" s="47"/>
      <c r="K11" s="48"/>
      <c r="L11" s="47"/>
      <c r="M11" s="49"/>
    </row>
    <row r="12" spans="2:13" ht="20.25" customHeight="1">
      <c r="B12" s="46">
        <v>9</v>
      </c>
      <c r="C12" s="47"/>
      <c r="D12" s="47"/>
      <c r="E12" s="47"/>
      <c r="F12" s="47"/>
      <c r="G12" s="48"/>
      <c r="H12" s="47"/>
      <c r="I12" s="47"/>
      <c r="J12" s="47"/>
      <c r="K12" s="48"/>
      <c r="L12" s="47"/>
      <c r="M12" s="49"/>
    </row>
    <row r="13" spans="2:13" ht="20.25" customHeight="1">
      <c r="B13" s="46">
        <v>10</v>
      </c>
      <c r="C13" s="47"/>
      <c r="D13" s="47"/>
      <c r="E13" s="47"/>
      <c r="F13" s="47"/>
      <c r="G13" s="48"/>
      <c r="H13" s="47"/>
      <c r="I13" s="47"/>
      <c r="J13" s="47"/>
      <c r="K13" s="48"/>
      <c r="L13" s="47"/>
      <c r="M13" s="49"/>
    </row>
    <row r="14" spans="2:13" ht="20.25" customHeight="1">
      <c r="B14" s="46">
        <v>11</v>
      </c>
      <c r="C14" s="47"/>
      <c r="D14" s="47"/>
      <c r="E14" s="47"/>
      <c r="F14" s="47"/>
      <c r="G14" s="48"/>
      <c r="H14" s="47"/>
      <c r="I14" s="47"/>
      <c r="J14" s="47"/>
      <c r="K14" s="48"/>
      <c r="L14" s="47"/>
      <c r="M14" s="49"/>
    </row>
    <row r="15" spans="2:13" ht="20.25" customHeight="1">
      <c r="B15" s="46">
        <v>12</v>
      </c>
      <c r="C15" s="47"/>
      <c r="D15" s="47"/>
      <c r="E15" s="47"/>
      <c r="F15" s="47"/>
      <c r="G15" s="48"/>
      <c r="H15" s="47"/>
      <c r="I15" s="47"/>
      <c r="J15" s="47"/>
      <c r="K15" s="48"/>
      <c r="L15" s="47"/>
      <c r="M15" s="49"/>
    </row>
    <row r="16" spans="2:13" ht="20.25" customHeight="1">
      <c r="B16" s="46">
        <v>13</v>
      </c>
      <c r="C16" s="47"/>
      <c r="D16" s="47"/>
      <c r="E16" s="47"/>
      <c r="F16" s="47"/>
      <c r="G16" s="48"/>
      <c r="H16" s="47"/>
      <c r="I16" s="47"/>
      <c r="J16" s="47"/>
      <c r="K16" s="48"/>
      <c r="L16" s="47"/>
      <c r="M16" s="49"/>
    </row>
    <row r="17" spans="2:13" ht="20.25" customHeight="1">
      <c r="B17" s="46">
        <v>14</v>
      </c>
      <c r="C17" s="47"/>
      <c r="D17" s="47"/>
      <c r="E17" s="47"/>
      <c r="F17" s="47"/>
      <c r="G17" s="48"/>
      <c r="H17" s="47"/>
      <c r="I17" s="47"/>
      <c r="J17" s="47"/>
      <c r="K17" s="48"/>
      <c r="L17" s="47"/>
      <c r="M17" s="49"/>
    </row>
    <row r="18" spans="2:13" ht="20.25" customHeight="1">
      <c r="B18" s="46">
        <v>15</v>
      </c>
      <c r="C18" s="47"/>
      <c r="D18" s="47"/>
      <c r="E18" s="47"/>
      <c r="F18" s="47"/>
      <c r="G18" s="48"/>
      <c r="H18" s="47"/>
      <c r="I18" s="47"/>
      <c r="J18" s="47"/>
      <c r="K18" s="48"/>
      <c r="L18" s="47"/>
      <c r="M18" s="49"/>
    </row>
    <row r="19" spans="2:13" ht="20.25" customHeight="1">
      <c r="B19" s="46">
        <v>16</v>
      </c>
      <c r="C19" s="47"/>
      <c r="D19" s="47"/>
      <c r="E19" s="47"/>
      <c r="F19" s="47"/>
      <c r="G19" s="48"/>
      <c r="H19" s="47"/>
      <c r="I19" s="47"/>
      <c r="J19" s="47"/>
      <c r="K19" s="48"/>
      <c r="L19" s="47"/>
      <c r="M19" s="49"/>
    </row>
    <row r="20" spans="2:13" ht="20.25" customHeight="1">
      <c r="B20" s="46">
        <v>17</v>
      </c>
      <c r="C20" s="47"/>
      <c r="D20" s="47"/>
      <c r="E20" s="47"/>
      <c r="F20" s="47"/>
      <c r="G20" s="48"/>
      <c r="H20" s="47"/>
      <c r="I20" s="47"/>
      <c r="J20" s="47"/>
      <c r="K20" s="48"/>
      <c r="L20" s="47"/>
      <c r="M20" s="49"/>
    </row>
    <row r="21" spans="2:13" ht="20.25" customHeight="1">
      <c r="B21" s="46">
        <v>18</v>
      </c>
      <c r="C21" s="47"/>
      <c r="D21" s="47"/>
      <c r="E21" s="47"/>
      <c r="F21" s="47"/>
      <c r="G21" s="48"/>
      <c r="H21" s="47"/>
      <c r="I21" s="47"/>
      <c r="J21" s="47"/>
      <c r="K21" s="48"/>
      <c r="L21" s="47"/>
      <c r="M21" s="49"/>
    </row>
    <row r="22" spans="2:13" ht="20.25" customHeight="1">
      <c r="B22" s="46">
        <v>19</v>
      </c>
      <c r="C22" s="47"/>
      <c r="D22" s="47"/>
      <c r="E22" s="47"/>
      <c r="F22" s="47"/>
      <c r="G22" s="48"/>
      <c r="H22" s="47"/>
      <c r="I22" s="47"/>
      <c r="J22" s="47"/>
      <c r="K22" s="48"/>
      <c r="L22" s="47"/>
      <c r="M22" s="49"/>
    </row>
    <row r="23" spans="2:13" ht="20.25" customHeight="1">
      <c r="B23" s="46">
        <v>20</v>
      </c>
      <c r="C23" s="47"/>
      <c r="D23" s="47"/>
      <c r="E23" s="47"/>
      <c r="F23" s="47"/>
      <c r="G23" s="48"/>
      <c r="H23" s="47"/>
      <c r="I23" s="47"/>
      <c r="J23" s="47"/>
      <c r="K23" s="48"/>
      <c r="L23" s="47"/>
      <c r="M23" s="49"/>
    </row>
    <row r="25" spans="2:13" ht="21" customHeight="1">
      <c r="C25" s="401" t="s">
        <v>49</v>
      </c>
      <c r="D25" s="401"/>
      <c r="E25" s="401"/>
      <c r="F25" s="401"/>
    </row>
    <row r="26" spans="2:13" ht="15" customHeight="1">
      <c r="D26" s="50"/>
      <c r="E26" s="51"/>
      <c r="F26" s="51"/>
      <c r="G26" s="400" t="s">
        <v>50</v>
      </c>
      <c r="H26" s="400"/>
      <c r="I26" s="400"/>
      <c r="J26" s="400"/>
      <c r="K26" s="400"/>
      <c r="L26" s="400"/>
      <c r="M26" s="400"/>
    </row>
    <row r="27" spans="2:13" ht="18" customHeight="1">
      <c r="E27" s="403" t="str">
        <f>DBCS('⓪入力票'!H18&amp;'⓪入力票'!I18&amp;'⓪入力票'!J18&amp;'⓪入力票'!K18&amp;'⓪入力票'!L18&amp;'⓪入力票'!M18&amp;'⓪入力票'!N18)</f>
        <v>令和４年１０月２０日</v>
      </c>
      <c r="F27" s="403"/>
      <c r="H27" s="404" t="s">
        <v>161</v>
      </c>
      <c r="I27" s="404"/>
      <c r="J27" s="404"/>
      <c r="K27" s="404"/>
    </row>
    <row r="28" spans="2:13" ht="18" customHeight="1">
      <c r="F28" s="51"/>
      <c r="H28" s="398" t="s">
        <v>51</v>
      </c>
      <c r="I28" s="398"/>
      <c r="J28" s="402" t="str">
        <f>'⓪入力票'!H21</f>
        <v>千葉市●●区▲▲▲</v>
      </c>
      <c r="K28" s="402"/>
      <c r="L28" s="402"/>
      <c r="M28" s="402"/>
    </row>
    <row r="29" spans="2:13" s="111" customFormat="1" ht="18" customHeight="1">
      <c r="F29" s="51"/>
      <c r="G29" s="110"/>
      <c r="H29" s="398" t="s">
        <v>52</v>
      </c>
      <c r="I29" s="398"/>
      <c r="J29" s="399" t="str">
        <f>'⓪入力票'!H22</f>
        <v>株式会社●●●</v>
      </c>
      <c r="K29" s="399"/>
      <c r="L29" s="399"/>
      <c r="M29" s="112"/>
    </row>
    <row r="30" spans="2:13" ht="18" customHeight="1">
      <c r="H30" s="398"/>
      <c r="I30" s="398"/>
      <c r="J30" s="399" t="str">
        <f>'⓪入力票'!H23</f>
        <v>代表取締役　千葉　太郎</v>
      </c>
      <c r="K30" s="399"/>
      <c r="L30" s="399"/>
      <c r="M30" s="52" t="s">
        <v>53</v>
      </c>
    </row>
    <row r="31" spans="2:13" s="55" customFormat="1" ht="24.75" customHeight="1">
      <c r="G31" s="54"/>
      <c r="J31" s="405" t="s">
        <v>58</v>
      </c>
      <c r="K31" s="406"/>
      <c r="L31" s="406"/>
      <c r="M31" s="54"/>
    </row>
    <row r="32" spans="2:13" ht="19.5" customHeight="1">
      <c r="C32" s="42" t="s">
        <v>54</v>
      </c>
      <c r="G32" s="42"/>
      <c r="K32" s="42"/>
      <c r="M32" s="42"/>
    </row>
    <row r="33" spans="3:13">
      <c r="C33" s="42" t="s">
        <v>55</v>
      </c>
      <c r="G33" s="42"/>
      <c r="K33" s="42"/>
      <c r="M33" s="42"/>
    </row>
    <row r="34" spans="3:13" ht="70.5" customHeight="1">
      <c r="C34" s="400" t="s">
        <v>56</v>
      </c>
      <c r="D34" s="400"/>
      <c r="E34" s="400"/>
      <c r="F34" s="400"/>
      <c r="G34" s="400"/>
      <c r="H34" s="400"/>
      <c r="I34" s="400"/>
      <c r="J34" s="400"/>
      <c r="K34" s="400"/>
      <c r="L34" s="400"/>
      <c r="M34" s="42"/>
    </row>
  </sheetData>
  <mergeCells count="22">
    <mergeCell ref="H30:I30"/>
    <mergeCell ref="J30:L30"/>
    <mergeCell ref="C34:L34"/>
    <mergeCell ref="M2:M3"/>
    <mergeCell ref="C25:F25"/>
    <mergeCell ref="G26:M26"/>
    <mergeCell ref="H28:I28"/>
    <mergeCell ref="J28:M28"/>
    <mergeCell ref="E27:F27"/>
    <mergeCell ref="H27:K27"/>
    <mergeCell ref="J31:L31"/>
    <mergeCell ref="H29:I29"/>
    <mergeCell ref="J29:L29"/>
    <mergeCell ref="C1:L1"/>
    <mergeCell ref="B2:B3"/>
    <mergeCell ref="C2:C3"/>
    <mergeCell ref="D2:D3"/>
    <mergeCell ref="E2:E3"/>
    <mergeCell ref="F2:F3"/>
    <mergeCell ref="G2:J2"/>
    <mergeCell ref="K2:K3"/>
    <mergeCell ref="L2:L3"/>
  </mergeCells>
  <phoneticPr fontId="1"/>
  <dataValidations count="4">
    <dataValidation imeMode="off" allowBlank="1" showInputMessage="1" showErrorMessage="1" sqref="H4:J23"/>
    <dataValidation imeMode="halfKatakana" allowBlank="1" showInputMessage="1" showErrorMessage="1" sqref="C4:C23 E4:E23"/>
    <dataValidation type="list" allowBlank="1" showInputMessage="1" sqref="K4:K23">
      <formula1>"M,F"</formula1>
    </dataValidation>
    <dataValidation type="list" allowBlank="1" showInputMessage="1" sqref="G4:G23">
      <formula1>"M,T,S,H"</formula1>
    </dataValidation>
  </dataValidations>
  <pageMargins left="0.59055118110236227" right="0.27559055118110237" top="0.74803149606299213" bottom="0.19685039370078741" header="0.51181102362204722" footer="0.19685039370078741"/>
  <pageSetup paperSize="9" scale="75"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4"/>
  <sheetViews>
    <sheetView showGridLines="0" view="pageBreakPreview" topLeftCell="A4" zoomScale="80" zoomScaleNormal="85" zoomScaleSheetLayoutView="80" workbookViewId="0">
      <selection activeCell="C4" sqref="C4"/>
    </sheetView>
  </sheetViews>
  <sheetFormatPr defaultColWidth="9" defaultRowHeight="13.5"/>
  <cols>
    <col min="1" max="1" width="1.25" style="121" customWidth="1"/>
    <col min="2" max="2" width="3.5" style="121" customWidth="1"/>
    <col min="3" max="3" width="25.125" style="121" customWidth="1"/>
    <col min="4" max="4" width="29.125" style="121" customWidth="1"/>
    <col min="5" max="5" width="17.625" style="121" customWidth="1"/>
    <col min="6" max="6" width="18.125" style="121" customWidth="1"/>
    <col min="7" max="7" width="5.5" style="119" customWidth="1"/>
    <col min="8" max="10" width="4.5" style="121" bestFit="1" customWidth="1"/>
    <col min="11" max="11" width="6.375" style="119" customWidth="1"/>
    <col min="12" max="12" width="45.625" style="121" customWidth="1"/>
    <col min="13" max="13" width="13.25" style="119" customWidth="1"/>
    <col min="14" max="16384" width="9" style="121"/>
  </cols>
  <sheetData>
    <row r="1" spans="2:13" ht="37.5" customHeight="1">
      <c r="C1" s="392" t="s">
        <v>129</v>
      </c>
      <c r="D1" s="392"/>
      <c r="E1" s="392"/>
      <c r="F1" s="392"/>
      <c r="G1" s="392"/>
      <c r="H1" s="392"/>
      <c r="I1" s="392"/>
      <c r="J1" s="392"/>
      <c r="K1" s="392"/>
      <c r="L1" s="392"/>
    </row>
    <row r="2" spans="2:13">
      <c r="B2" s="393" t="s">
        <v>36</v>
      </c>
      <c r="C2" s="394" t="s">
        <v>37</v>
      </c>
      <c r="D2" s="394" t="s">
        <v>38</v>
      </c>
      <c r="E2" s="394" t="s">
        <v>39</v>
      </c>
      <c r="F2" s="394" t="s">
        <v>40</v>
      </c>
      <c r="G2" s="394" t="s">
        <v>41</v>
      </c>
      <c r="H2" s="394"/>
      <c r="I2" s="394"/>
      <c r="J2" s="394"/>
      <c r="K2" s="395" t="s">
        <v>42</v>
      </c>
      <c r="L2" s="397" t="s">
        <v>43</v>
      </c>
      <c r="M2" s="394" t="s">
        <v>44</v>
      </c>
    </row>
    <row r="3" spans="2:13" ht="27">
      <c r="B3" s="393"/>
      <c r="C3" s="394"/>
      <c r="D3" s="394"/>
      <c r="E3" s="394"/>
      <c r="F3" s="394"/>
      <c r="G3" s="44" t="s">
        <v>45</v>
      </c>
      <c r="H3" s="118" t="s">
        <v>46</v>
      </c>
      <c r="I3" s="118" t="s">
        <v>47</v>
      </c>
      <c r="J3" s="118" t="s">
        <v>48</v>
      </c>
      <c r="K3" s="396"/>
      <c r="L3" s="396"/>
      <c r="M3" s="394"/>
    </row>
    <row r="4" spans="2:13" ht="20.25" customHeight="1">
      <c r="B4" s="46">
        <v>1</v>
      </c>
      <c r="C4" s="115" t="s">
        <v>130</v>
      </c>
      <c r="D4" s="115" t="s">
        <v>131</v>
      </c>
      <c r="E4" s="115" t="s">
        <v>132</v>
      </c>
      <c r="F4" s="115" t="s">
        <v>133</v>
      </c>
      <c r="G4" s="116" t="s">
        <v>134</v>
      </c>
      <c r="H4" s="115">
        <v>40</v>
      </c>
      <c r="I4" s="115">
        <v>1</v>
      </c>
      <c r="J4" s="115">
        <v>16</v>
      </c>
      <c r="K4" s="116" t="s">
        <v>135</v>
      </c>
      <c r="L4" s="115" t="s">
        <v>136</v>
      </c>
      <c r="M4" s="117" t="s">
        <v>137</v>
      </c>
    </row>
    <row r="5" spans="2:13" ht="20.25" customHeight="1">
      <c r="B5" s="46">
        <v>2</v>
      </c>
      <c r="C5" s="115" t="s">
        <v>130</v>
      </c>
      <c r="D5" s="115" t="s">
        <v>131</v>
      </c>
      <c r="E5" s="115" t="s">
        <v>138</v>
      </c>
      <c r="F5" s="115" t="s">
        <v>139</v>
      </c>
      <c r="G5" s="116" t="s">
        <v>134</v>
      </c>
      <c r="H5" s="115">
        <v>51</v>
      </c>
      <c r="I5" s="115">
        <v>10</v>
      </c>
      <c r="J5" s="115">
        <v>5</v>
      </c>
      <c r="K5" s="116" t="s">
        <v>140</v>
      </c>
      <c r="L5" s="115" t="s">
        <v>141</v>
      </c>
      <c r="M5" s="117" t="s">
        <v>142</v>
      </c>
    </row>
    <row r="6" spans="2:13" ht="20.25" customHeight="1">
      <c r="B6" s="46">
        <v>3</v>
      </c>
      <c r="C6" s="115" t="s">
        <v>130</v>
      </c>
      <c r="D6" s="115" t="s">
        <v>131</v>
      </c>
      <c r="E6" s="115" t="s">
        <v>143</v>
      </c>
      <c r="F6" s="115" t="s">
        <v>144</v>
      </c>
      <c r="G6" s="116" t="s">
        <v>145</v>
      </c>
      <c r="H6" s="115">
        <v>1</v>
      </c>
      <c r="I6" s="115">
        <v>6</v>
      </c>
      <c r="J6" s="115">
        <v>27</v>
      </c>
      <c r="K6" s="116" t="s">
        <v>135</v>
      </c>
      <c r="L6" s="115" t="s">
        <v>146</v>
      </c>
      <c r="M6" s="117" t="s">
        <v>147</v>
      </c>
    </row>
    <row r="7" spans="2:13" ht="20.25" customHeight="1">
      <c r="B7" s="46">
        <v>4</v>
      </c>
      <c r="C7" s="115" t="s">
        <v>130</v>
      </c>
      <c r="D7" s="115" t="s">
        <v>131</v>
      </c>
      <c r="E7" s="115" t="s">
        <v>148</v>
      </c>
      <c r="F7" s="115" t="s">
        <v>149</v>
      </c>
      <c r="G7" s="116" t="s">
        <v>150</v>
      </c>
      <c r="H7" s="115">
        <v>14</v>
      </c>
      <c r="I7" s="115">
        <v>5</v>
      </c>
      <c r="J7" s="115">
        <v>1</v>
      </c>
      <c r="K7" s="116" t="s">
        <v>135</v>
      </c>
      <c r="L7" s="115" t="s">
        <v>151</v>
      </c>
      <c r="M7" s="117" t="s">
        <v>152</v>
      </c>
    </row>
    <row r="8" spans="2:13" ht="20.25" customHeight="1">
      <c r="B8" s="46">
        <v>5</v>
      </c>
      <c r="C8" s="46"/>
      <c r="D8" s="46"/>
      <c r="E8" s="46"/>
      <c r="F8" s="46"/>
      <c r="G8" s="118"/>
      <c r="H8" s="46"/>
      <c r="I8" s="46"/>
      <c r="J8" s="46"/>
      <c r="K8" s="118"/>
      <c r="L8" s="46"/>
      <c r="M8" s="114"/>
    </row>
    <row r="9" spans="2:13" ht="20.25" customHeight="1">
      <c r="B9" s="46">
        <v>6</v>
      </c>
      <c r="C9" s="46"/>
      <c r="D9" s="46"/>
      <c r="E9" s="46"/>
      <c r="F9" s="46"/>
      <c r="G9" s="118"/>
      <c r="H9" s="46"/>
      <c r="I9" s="46"/>
      <c r="J9" s="46"/>
      <c r="K9" s="118"/>
      <c r="L9" s="46"/>
      <c r="M9" s="114"/>
    </row>
    <row r="10" spans="2:13" ht="20.25" customHeight="1">
      <c r="B10" s="46">
        <v>7</v>
      </c>
      <c r="C10" s="46"/>
      <c r="D10" s="46"/>
      <c r="E10" s="46"/>
      <c r="F10" s="46"/>
      <c r="G10" s="118"/>
      <c r="H10" s="46"/>
      <c r="I10" s="46"/>
      <c r="J10" s="46"/>
      <c r="K10" s="118"/>
      <c r="L10" s="46"/>
      <c r="M10" s="114"/>
    </row>
    <row r="11" spans="2:13" ht="20.25" customHeight="1">
      <c r="B11" s="46">
        <v>8</v>
      </c>
      <c r="C11" s="46"/>
      <c r="D11" s="46"/>
      <c r="E11" s="46"/>
      <c r="F11" s="46"/>
      <c r="G11" s="118"/>
      <c r="H11" s="46"/>
      <c r="I11" s="46"/>
      <c r="J11" s="46"/>
      <c r="K11" s="118"/>
      <c r="L11" s="46"/>
      <c r="M11" s="114"/>
    </row>
    <row r="12" spans="2:13" ht="20.25" customHeight="1">
      <c r="B12" s="46">
        <v>9</v>
      </c>
      <c r="C12" s="46"/>
      <c r="D12" s="46"/>
      <c r="E12" s="46"/>
      <c r="F12" s="46"/>
      <c r="G12" s="118"/>
      <c r="H12" s="46"/>
      <c r="I12" s="46"/>
      <c r="J12" s="46"/>
      <c r="K12" s="118"/>
      <c r="L12" s="46"/>
      <c r="M12" s="114"/>
    </row>
    <row r="13" spans="2:13" ht="20.25" customHeight="1">
      <c r="B13" s="46">
        <v>10</v>
      </c>
      <c r="C13" s="46"/>
      <c r="D13" s="46"/>
      <c r="E13" s="46"/>
      <c r="F13" s="46"/>
      <c r="G13" s="118"/>
      <c r="H13" s="46"/>
      <c r="I13" s="46"/>
      <c r="J13" s="46"/>
      <c r="K13" s="118"/>
      <c r="L13" s="46"/>
      <c r="M13" s="114"/>
    </row>
    <row r="14" spans="2:13" ht="20.25" customHeight="1">
      <c r="B14" s="46">
        <v>11</v>
      </c>
      <c r="C14" s="46"/>
      <c r="D14" s="46"/>
      <c r="E14" s="46"/>
      <c r="F14" s="46"/>
      <c r="G14" s="118"/>
      <c r="H14" s="46"/>
      <c r="I14" s="46"/>
      <c r="J14" s="46"/>
      <c r="K14" s="118"/>
      <c r="L14" s="46"/>
      <c r="M14" s="114"/>
    </row>
    <row r="15" spans="2:13" ht="20.25" customHeight="1">
      <c r="B15" s="46">
        <v>12</v>
      </c>
      <c r="C15" s="46"/>
      <c r="D15" s="46"/>
      <c r="E15" s="46"/>
      <c r="F15" s="46"/>
      <c r="G15" s="118"/>
      <c r="H15" s="46"/>
      <c r="I15" s="46"/>
      <c r="J15" s="46"/>
      <c r="K15" s="118"/>
      <c r="L15" s="46"/>
      <c r="M15" s="114"/>
    </row>
    <row r="16" spans="2:13" ht="20.25" customHeight="1">
      <c r="B16" s="46">
        <v>13</v>
      </c>
      <c r="C16" s="46"/>
      <c r="D16" s="46"/>
      <c r="E16" s="46"/>
      <c r="F16" s="46"/>
      <c r="G16" s="118"/>
      <c r="H16" s="46"/>
      <c r="I16" s="46"/>
      <c r="J16" s="46"/>
      <c r="K16" s="118"/>
      <c r="L16" s="46"/>
      <c r="M16" s="114"/>
    </row>
    <row r="17" spans="2:13" ht="20.25" customHeight="1">
      <c r="B17" s="46">
        <v>14</v>
      </c>
      <c r="C17" s="46"/>
      <c r="D17" s="46"/>
      <c r="E17" s="46"/>
      <c r="F17" s="46"/>
      <c r="G17" s="118"/>
      <c r="H17" s="46"/>
      <c r="I17" s="46"/>
      <c r="J17" s="46"/>
      <c r="K17" s="118"/>
      <c r="L17" s="46"/>
      <c r="M17" s="114"/>
    </row>
    <row r="18" spans="2:13" ht="20.25" customHeight="1">
      <c r="B18" s="46">
        <v>15</v>
      </c>
      <c r="C18" s="46"/>
      <c r="D18" s="46"/>
      <c r="E18" s="46"/>
      <c r="F18" s="46"/>
      <c r="G18" s="118"/>
      <c r="H18" s="46"/>
      <c r="I18" s="46"/>
      <c r="J18" s="46"/>
      <c r="K18" s="118"/>
      <c r="L18" s="46"/>
      <c r="M18" s="114"/>
    </row>
    <row r="19" spans="2:13" ht="20.25" customHeight="1">
      <c r="B19" s="46">
        <v>16</v>
      </c>
      <c r="C19" s="46"/>
      <c r="D19" s="46"/>
      <c r="E19" s="46"/>
      <c r="F19" s="46"/>
      <c r="G19" s="118"/>
      <c r="H19" s="46"/>
      <c r="I19" s="46"/>
      <c r="J19" s="46"/>
      <c r="K19" s="118"/>
      <c r="L19" s="46"/>
      <c r="M19" s="114"/>
    </row>
    <row r="20" spans="2:13" ht="20.25" customHeight="1">
      <c r="B20" s="46">
        <v>17</v>
      </c>
      <c r="C20" s="46"/>
      <c r="D20" s="46"/>
      <c r="E20" s="46"/>
      <c r="F20" s="46"/>
      <c r="G20" s="118"/>
      <c r="H20" s="46"/>
      <c r="I20" s="46"/>
      <c r="J20" s="46"/>
      <c r="K20" s="118"/>
      <c r="L20" s="46"/>
      <c r="M20" s="114"/>
    </row>
    <row r="21" spans="2:13" ht="20.25" customHeight="1">
      <c r="B21" s="46">
        <v>18</v>
      </c>
      <c r="C21" s="46"/>
      <c r="D21" s="46"/>
      <c r="E21" s="46"/>
      <c r="F21" s="46"/>
      <c r="G21" s="118"/>
      <c r="H21" s="46"/>
      <c r="I21" s="46"/>
      <c r="J21" s="46"/>
      <c r="K21" s="118"/>
      <c r="L21" s="46"/>
      <c r="M21" s="114"/>
    </row>
    <row r="22" spans="2:13" ht="20.25" customHeight="1">
      <c r="B22" s="46">
        <v>19</v>
      </c>
      <c r="C22" s="46"/>
      <c r="D22" s="46"/>
      <c r="E22" s="46"/>
      <c r="F22" s="46"/>
      <c r="G22" s="118"/>
      <c r="H22" s="46"/>
      <c r="I22" s="46"/>
      <c r="J22" s="46"/>
      <c r="K22" s="118"/>
      <c r="L22" s="46"/>
      <c r="M22" s="114"/>
    </row>
    <row r="23" spans="2:13" ht="20.25" customHeight="1">
      <c r="B23" s="46">
        <v>20</v>
      </c>
      <c r="C23" s="46"/>
      <c r="D23" s="46"/>
      <c r="E23" s="46"/>
      <c r="F23" s="46"/>
      <c r="G23" s="118"/>
      <c r="H23" s="46"/>
      <c r="I23" s="46"/>
      <c r="J23" s="46"/>
      <c r="K23" s="118"/>
      <c r="L23" s="46"/>
      <c r="M23" s="114"/>
    </row>
    <row r="25" spans="2:13" ht="21" customHeight="1">
      <c r="C25" s="401" t="s">
        <v>49</v>
      </c>
      <c r="D25" s="401"/>
      <c r="E25" s="401"/>
      <c r="F25" s="401"/>
    </row>
    <row r="26" spans="2:13" ht="15" customHeight="1">
      <c r="D26" s="120"/>
      <c r="E26" s="51"/>
      <c r="F26" s="51"/>
      <c r="G26" s="400" t="s">
        <v>50</v>
      </c>
      <c r="H26" s="400"/>
      <c r="I26" s="400"/>
      <c r="J26" s="400"/>
      <c r="K26" s="400"/>
      <c r="L26" s="400"/>
      <c r="M26" s="400"/>
    </row>
    <row r="27" spans="2:13" s="55" customFormat="1" ht="18.95" customHeight="1">
      <c r="E27" s="407" t="s">
        <v>153</v>
      </c>
      <c r="F27" s="408"/>
      <c r="G27" s="409" t="s">
        <v>161</v>
      </c>
      <c r="H27" s="409"/>
      <c r="I27" s="409"/>
      <c r="K27" s="122"/>
      <c r="M27" s="122"/>
    </row>
    <row r="28" spans="2:13" s="55" customFormat="1" ht="18.95" customHeight="1">
      <c r="G28" s="122"/>
      <c r="H28" s="409" t="s">
        <v>51</v>
      </c>
      <c r="I28" s="409"/>
      <c r="J28" s="410" t="s">
        <v>154</v>
      </c>
      <c r="K28" s="410"/>
      <c r="L28" s="410"/>
      <c r="M28" s="410"/>
    </row>
    <row r="29" spans="2:13" s="55" customFormat="1" ht="18.95" customHeight="1">
      <c r="G29" s="122"/>
      <c r="H29" s="409" t="s">
        <v>52</v>
      </c>
      <c r="I29" s="409"/>
      <c r="J29" s="411" t="s">
        <v>155</v>
      </c>
      <c r="K29" s="411"/>
      <c r="L29" s="411"/>
    </row>
    <row r="30" spans="2:13" s="55" customFormat="1" ht="18.95" customHeight="1">
      <c r="G30" s="122"/>
      <c r="H30" s="409"/>
      <c r="I30" s="409"/>
      <c r="J30" s="411" t="s">
        <v>156</v>
      </c>
      <c r="K30" s="411"/>
      <c r="L30" s="411"/>
      <c r="M30" s="123" t="s">
        <v>53</v>
      </c>
    </row>
    <row r="31" spans="2:13" s="55" customFormat="1" ht="24.75" customHeight="1">
      <c r="G31" s="122"/>
      <c r="J31" s="405" t="s">
        <v>58</v>
      </c>
      <c r="K31" s="406"/>
      <c r="L31" s="406"/>
      <c r="M31" s="122"/>
    </row>
    <row r="32" spans="2:13" ht="19.5" customHeight="1">
      <c r="C32" s="121" t="s">
        <v>54</v>
      </c>
      <c r="G32" s="121"/>
      <c r="K32" s="121"/>
      <c r="M32" s="121"/>
    </row>
    <row r="33" spans="3:13">
      <c r="C33" s="121" t="s">
        <v>55</v>
      </c>
      <c r="G33" s="121"/>
      <c r="K33" s="121"/>
      <c r="M33" s="121"/>
    </row>
    <row r="34" spans="3:13" ht="70.5" customHeight="1">
      <c r="C34" s="400" t="s">
        <v>56</v>
      </c>
      <c r="D34" s="400"/>
      <c r="E34" s="400"/>
      <c r="F34" s="400"/>
      <c r="G34" s="400"/>
      <c r="H34" s="400"/>
      <c r="I34" s="400"/>
      <c r="J34" s="400"/>
      <c r="K34" s="400"/>
      <c r="L34" s="400"/>
      <c r="M34" s="121"/>
    </row>
  </sheetData>
  <mergeCells count="22">
    <mergeCell ref="C1:L1"/>
    <mergeCell ref="B2:B3"/>
    <mergeCell ref="C2:C3"/>
    <mergeCell ref="D2:D3"/>
    <mergeCell ref="E2:E3"/>
    <mergeCell ref="F2:F3"/>
    <mergeCell ref="G2:J2"/>
    <mergeCell ref="K2:K3"/>
    <mergeCell ref="L2:L3"/>
    <mergeCell ref="C34:L34"/>
    <mergeCell ref="M2:M3"/>
    <mergeCell ref="C25:F25"/>
    <mergeCell ref="G26:M26"/>
    <mergeCell ref="E27:F27"/>
    <mergeCell ref="G27:I27"/>
    <mergeCell ref="H28:I28"/>
    <mergeCell ref="J28:M28"/>
    <mergeCell ref="H29:I29"/>
    <mergeCell ref="J29:L29"/>
    <mergeCell ref="H30:I30"/>
    <mergeCell ref="J30:L30"/>
    <mergeCell ref="J31:L31"/>
  </mergeCells>
  <phoneticPr fontId="1"/>
  <pageMargins left="0.62992125984251968" right="0.51181102362204722" top="0.55118110236220474" bottom="0.35433070866141736" header="0.31496062992125984" footer="0.31496062992125984"/>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zoomScale="85" zoomScaleNormal="85" workbookViewId="0">
      <selection sqref="A1:X9"/>
    </sheetView>
  </sheetViews>
  <sheetFormatPr defaultColWidth="9.5" defaultRowHeight="12"/>
  <cols>
    <col min="1" max="28" width="9.5" style="63"/>
    <col min="29" max="29" width="9.5" style="63" customWidth="1"/>
    <col min="30" max="16384" width="9.5" style="63"/>
  </cols>
  <sheetData>
    <row r="1" spans="1:23">
      <c r="A1" s="63" t="s">
        <v>69</v>
      </c>
      <c r="B1" s="63" t="s">
        <v>162</v>
      </c>
      <c r="C1" s="63" t="s">
        <v>71</v>
      </c>
      <c r="D1" s="63" t="s">
        <v>72</v>
      </c>
      <c r="E1" s="63" t="s">
        <v>70</v>
      </c>
      <c r="F1" s="63" t="s">
        <v>63</v>
      </c>
      <c r="G1" s="63" t="s">
        <v>163</v>
      </c>
      <c r="H1" s="63" t="s">
        <v>3</v>
      </c>
      <c r="I1" s="63" t="s">
        <v>73</v>
      </c>
      <c r="J1" s="63" t="s">
        <v>74</v>
      </c>
      <c r="K1" s="63" t="s">
        <v>2</v>
      </c>
      <c r="L1" s="63" t="s">
        <v>75</v>
      </c>
      <c r="M1" s="64" t="s">
        <v>85</v>
      </c>
      <c r="N1" s="63" t="s">
        <v>76</v>
      </c>
      <c r="O1" s="63" t="s">
        <v>77</v>
      </c>
      <c r="P1" s="63" t="s">
        <v>78</v>
      </c>
      <c r="Q1" s="63" t="s">
        <v>79</v>
      </c>
      <c r="R1" s="63" t="s">
        <v>80</v>
      </c>
      <c r="S1" s="63" t="s">
        <v>81</v>
      </c>
      <c r="T1" s="63" t="s">
        <v>236</v>
      </c>
      <c r="U1" s="63" t="s">
        <v>82</v>
      </c>
      <c r="V1" s="63" t="s">
        <v>83</v>
      </c>
      <c r="W1" s="63" t="s">
        <v>84</v>
      </c>
    </row>
    <row r="2" spans="1:23" s="66" customFormat="1">
      <c r="A2" s="66" t="str">
        <f>DBCS('⓪入力票'!H18&amp;'⓪入力票'!I18&amp;'⓪入力票'!J18&amp;'⓪入力票'!K18&amp;'⓪入力票'!L18&amp;'⓪入力票'!M18&amp;'⓪入力票'!N18)</f>
        <v>令和４年１０月２０日</v>
      </c>
      <c r="C2" s="66" t="str">
        <f>'⓪入力票'!H21</f>
        <v>千葉市●●区▲▲▲</v>
      </c>
      <c r="D2" s="66" t="str">
        <f>'⓪入力票'!H22</f>
        <v>株式会社●●●</v>
      </c>
      <c r="E2" s="66" t="str">
        <f>'⓪入力票'!H23</f>
        <v>代表取締役　千葉　太郎</v>
      </c>
      <c r="F2" s="66" t="str">
        <f>'⓪入力票'!H26</f>
        <v>●▲■保育所</v>
      </c>
      <c r="H2" s="66" t="str">
        <f>'⓪入力票'!H27</f>
        <v>千葉市●●区▲▲▲</v>
      </c>
      <c r="I2" s="66" t="str">
        <f>'⓪入力票'!E14</f>
        <v>043-●●●-▲▲▲</v>
      </c>
      <c r="J2" s="66" t="str">
        <f>'⓪入力票'!E15</f>
        <v>●●●＠▲▲▲</v>
      </c>
      <c r="K2" s="66" t="str">
        <f>'⓪入力票'!E16</f>
        <v>千葉　太郎</v>
      </c>
      <c r="L2" s="66">
        <f>'⓪入力票'!H49</f>
        <v>178000</v>
      </c>
      <c r="M2" s="66" t="str">
        <f>F2</f>
        <v>●▲■保育所</v>
      </c>
      <c r="N2" s="66">
        <f>③所要額調書!D10</f>
        <v>250000</v>
      </c>
      <c r="O2" s="66">
        <f>③所要額調書!E10</f>
        <v>12000</v>
      </c>
      <c r="P2" s="66">
        <f>③所要額調書!F10</f>
        <v>238000</v>
      </c>
      <c r="Q2" s="66">
        <f>③所要額調書!G10</f>
        <v>250000</v>
      </c>
      <c r="R2" s="66">
        <v>500000</v>
      </c>
      <c r="S2" s="66">
        <f>MIN(P2:R2)</f>
        <v>238000</v>
      </c>
      <c r="T2" s="66">
        <f>ROUNDDOWN(S2*3/4,-3)</f>
        <v>178000</v>
      </c>
      <c r="U2" s="66">
        <f>T2</f>
        <v>178000</v>
      </c>
      <c r="V2" s="66">
        <f>MIN(T2:U2)</f>
        <v>178000</v>
      </c>
      <c r="W2" s="66">
        <f>ROUNDDOWN(V2*2/3,-3)</f>
        <v>118000</v>
      </c>
    </row>
    <row r="3" spans="1:23">
      <c r="M3" s="65"/>
    </row>
    <row r="6" spans="1:23" ht="24">
      <c r="A6" s="172" t="s">
        <v>181</v>
      </c>
      <c r="B6" s="172" t="s">
        <v>182</v>
      </c>
      <c r="C6" s="173" t="s">
        <v>183</v>
      </c>
      <c r="D6" s="173" t="s">
        <v>184</v>
      </c>
    </row>
    <row r="7" spans="1:23" ht="24">
      <c r="A7" s="173" t="str">
        <f>IF('⓪入力票'!H32=0,"",'⓪入力票'!B32)</f>
        <v>（１）午睡チェック</v>
      </c>
      <c r="B7" s="173">
        <f>IF('⓪入力票'!H32=0,"",'⓪入力票'!H32)</f>
        <v>120000</v>
      </c>
      <c r="C7" s="173">
        <f>IF('⓪入力票'!N32=0,"",'⓪入力票'!N32)</f>
        <v>4</v>
      </c>
      <c r="D7" s="173" t="str">
        <f>IF('⓪入力票'!T32=0,"",'⓪入力票'!T32)</f>
        <v/>
      </c>
    </row>
    <row r="8" spans="1:23" ht="24">
      <c r="A8" s="173" t="str">
        <f>IF('⓪入力票'!H33=0,"",'⓪入力票'!B33)</f>
        <v>（２）無呼吸アラーム</v>
      </c>
      <c r="B8" s="173">
        <f>IF('⓪入力票'!H33=0,"",'⓪入力票'!H33)</f>
        <v>80000</v>
      </c>
      <c r="C8" s="173">
        <f>IF('⓪入力票'!N33=0,"",'⓪入力票'!N33)</f>
        <v>4</v>
      </c>
      <c r="D8" s="173" t="str">
        <f>IF('⓪入力票'!T33=0,"",'⓪入力票'!T33)</f>
        <v/>
      </c>
    </row>
    <row r="9" spans="1:23" ht="48">
      <c r="A9" s="173" t="str">
        <f>IF('⓪入力票'!H34=0,"",'⓪入力票'!B34)</f>
        <v>（３）その他の類似品
（　●●●●●　）</v>
      </c>
      <c r="B9" s="173">
        <f>IF('⓪入力票'!H34=0,"",'⓪入力票'!H34)</f>
        <v>50000</v>
      </c>
      <c r="C9" s="173">
        <f>IF('⓪入力票'!N34=0,"",'⓪入力票'!N34)</f>
        <v>1</v>
      </c>
      <c r="D9" s="173" t="str">
        <f>IF('⓪入力票'!T34=0,"",'⓪入力票'!T34)</f>
        <v>2022/4/1～2023/3/31</v>
      </c>
    </row>
    <row r="15" spans="1:23">
      <c r="O15" s="65"/>
    </row>
  </sheetData>
  <phoneticPr fontId="1"/>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⓪入力票</vt:lpstr>
      <vt:lpstr>①提出書類チェックシート</vt:lpstr>
      <vt:lpstr>②交付申請書</vt:lpstr>
      <vt:lpstr>③所要額調書</vt:lpstr>
      <vt:lpstr>④予算（見込）書抄本</vt:lpstr>
      <vt:lpstr>⑤誓約書</vt:lpstr>
      <vt:lpstr>⑥役員等名簿</vt:lpstr>
      <vt:lpstr>⑥役員等名簿（記載例）</vt:lpstr>
      <vt:lpstr>（入力不可）集計用</vt:lpstr>
      <vt:lpstr>'（入力不可）集計用'!Print_Area</vt:lpstr>
      <vt:lpstr>①提出書類チェックシート!Print_Area</vt:lpstr>
      <vt:lpstr>②交付申請書!Print_Area</vt:lpstr>
      <vt:lpstr>③所要額調書!Print_Area</vt:lpstr>
      <vt:lpstr>'④予算（見込）書抄本'!Print_Area</vt:lpstr>
      <vt:lpstr>⑤誓約書!Print_Area</vt:lpstr>
      <vt:lpstr>⑥役員等名簿!Print_Area</vt:lpstr>
      <vt:lpstr>'⑥役員等名簿（記載例）'!Print_Area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2022-09-29T04:21:50Z</cp:lastPrinted>
  <dcterms:created xsi:type="dcterms:W3CDTF">2013-08-15T07:19:23Z</dcterms:created>
  <dcterms:modified xsi:type="dcterms:W3CDTF">2022-10-04T06:40:05Z</dcterms:modified>
</cp:coreProperties>
</file>