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Dstfs04\32310_用水供給施設課$\02_室班フォルダ\施設更新推進室\106_要綱・要領関係\01_要綱要領等の策定\熱中症対策に資する現場管理費の補正の試行要領の策定\06_ホームページ\"/>
    </mc:Choice>
  </mc:AlternateContent>
  <xr:revisionPtr revIDLastSave="0" documentId="13_ncr:1_{9A9F96B4-A07C-4FA9-BF41-E47AD3ED8B92}" xr6:coauthVersionLast="47" xr6:coauthVersionMax="47" xr10:uidLastSave="{00000000-0000-0000-0000-000000000000}"/>
  <bookViews>
    <workbookView xWindow="-28920" yWindow="-765" windowWidth="29040" windowHeight="15720" xr2:uid="{00000000-000D-0000-FFFF-FFFF00000000}"/>
  </bookViews>
  <sheets>
    <sheet name="2026年●月" sheetId="3" r:id="rId1"/>
    <sheet name="記載例" sheetId="4" r:id="rId2"/>
    <sheet name="祝日" sheetId="2" r:id="rId3"/>
  </sheets>
  <definedNames>
    <definedName name="_xlnm.Print_Area" localSheetId="0">'2026年●月'!$B$2:$G$40</definedName>
    <definedName name="_xlnm.Print_Area" localSheetId="1">記載例!$B$2:$G$40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3" l="1"/>
  <c r="B9" i="4"/>
  <c r="C9" i="4" s="1"/>
  <c r="C59" i="2" l="1"/>
  <c r="C58" i="2"/>
  <c r="C57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C5" i="2"/>
  <c r="C4" i="2"/>
  <c r="C3" i="2"/>
  <c r="C2" i="2"/>
  <c r="F40" i="4" l="1"/>
  <c r="F39" i="4"/>
  <c r="F38" i="4"/>
  <c r="F37" i="4"/>
  <c r="F36" i="4"/>
  <c r="F35" i="4"/>
  <c r="F34" i="4"/>
  <c r="F33" i="4"/>
  <c r="F32" i="4"/>
  <c r="F31" i="4"/>
  <c r="F30" i="4"/>
  <c r="F29" i="4"/>
  <c r="F28" i="4"/>
  <c r="F27" i="4"/>
  <c r="F26" i="4"/>
  <c r="F25" i="4"/>
  <c r="F24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H9" i="4"/>
  <c r="B10" i="4" l="1"/>
  <c r="C10" i="4" s="1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9" i="3"/>
  <c r="H10" i="4" l="1"/>
  <c r="B11" i="4"/>
  <c r="F40" i="3"/>
  <c r="H11" i="4" l="1"/>
  <c r="B12" i="4"/>
  <c r="C11" i="4"/>
  <c r="H12" i="4" l="1"/>
  <c r="C12" i="4"/>
  <c r="B13" i="4"/>
  <c r="H13" i="4" l="1"/>
  <c r="B14" i="4"/>
  <c r="C13" i="4"/>
  <c r="H14" i="4" l="1"/>
  <c r="C14" i="4"/>
  <c r="B15" i="4"/>
  <c r="B10" i="3"/>
  <c r="H10" i="3" s="1"/>
  <c r="H9" i="3"/>
  <c r="C9" i="3"/>
  <c r="B11" i="3" l="1"/>
  <c r="H11" i="3" s="1"/>
  <c r="C10" i="3"/>
  <c r="H15" i="4"/>
  <c r="B16" i="4"/>
  <c r="C15" i="4"/>
  <c r="B12" i="3"/>
  <c r="H12" i="3" s="1"/>
  <c r="C11" i="3" l="1"/>
  <c r="H16" i="4"/>
  <c r="C16" i="4"/>
  <c r="B17" i="4"/>
  <c r="B13" i="3"/>
  <c r="H13" i="3" s="1"/>
  <c r="C12" i="3"/>
  <c r="H17" i="4" l="1"/>
  <c r="B18" i="4"/>
  <c r="C17" i="4"/>
  <c r="B14" i="3"/>
  <c r="H14" i="3" s="1"/>
  <c r="C13" i="3"/>
  <c r="H18" i="4" l="1"/>
  <c r="C18" i="4"/>
  <c r="B19" i="4"/>
  <c r="C14" i="3"/>
  <c r="B15" i="3"/>
  <c r="H15" i="3" s="1"/>
  <c r="H19" i="4" l="1"/>
  <c r="B20" i="4"/>
  <c r="C19" i="4"/>
  <c r="C15" i="3"/>
  <c r="B16" i="3"/>
  <c r="H16" i="3" s="1"/>
  <c r="H20" i="4" l="1"/>
  <c r="C20" i="4"/>
  <c r="B21" i="4"/>
  <c r="B17" i="3"/>
  <c r="H17" i="3" s="1"/>
  <c r="C16" i="3"/>
  <c r="H21" i="4" l="1"/>
  <c r="B22" i="4"/>
  <c r="C21" i="4"/>
  <c r="B18" i="3"/>
  <c r="H18" i="3" s="1"/>
  <c r="C17" i="3"/>
  <c r="H22" i="4" l="1"/>
  <c r="C22" i="4"/>
  <c r="B23" i="4"/>
  <c r="C18" i="3"/>
  <c r="B19" i="3"/>
  <c r="H19" i="3" s="1"/>
  <c r="H23" i="4" l="1"/>
  <c r="C23" i="4"/>
  <c r="B24" i="4"/>
  <c r="C19" i="3"/>
  <c r="B20" i="3"/>
  <c r="H20" i="3" s="1"/>
  <c r="H24" i="4" l="1"/>
  <c r="C24" i="4"/>
  <c r="B25" i="4"/>
  <c r="B21" i="3"/>
  <c r="H21" i="3" s="1"/>
  <c r="C20" i="3"/>
  <c r="H25" i="4" l="1"/>
  <c r="C25" i="4"/>
  <c r="B26" i="4"/>
  <c r="B22" i="3"/>
  <c r="H22" i="3" s="1"/>
  <c r="C21" i="3"/>
  <c r="H26" i="4" l="1"/>
  <c r="B27" i="4"/>
  <c r="C26" i="4"/>
  <c r="C22" i="3"/>
  <c r="B23" i="3"/>
  <c r="H23" i="3" s="1"/>
  <c r="H27" i="4" l="1"/>
  <c r="C27" i="4"/>
  <c r="B28" i="4"/>
  <c r="C23" i="3"/>
  <c r="B24" i="3"/>
  <c r="H24" i="3" s="1"/>
  <c r="H28" i="4" l="1"/>
  <c r="C28" i="4"/>
  <c r="B29" i="4"/>
  <c r="B25" i="3"/>
  <c r="H25" i="3" s="1"/>
  <c r="C24" i="3"/>
  <c r="H29" i="4" l="1"/>
  <c r="C29" i="4"/>
  <c r="B30" i="4"/>
  <c r="B26" i="3"/>
  <c r="H26" i="3" s="1"/>
  <c r="C25" i="3"/>
  <c r="H30" i="4" l="1"/>
  <c r="C30" i="4"/>
  <c r="B31" i="4"/>
  <c r="C26" i="3"/>
  <c r="B27" i="3"/>
  <c r="H27" i="3" s="1"/>
  <c r="H31" i="4" l="1"/>
  <c r="C31" i="4"/>
  <c r="B32" i="4"/>
  <c r="C27" i="3"/>
  <c r="B28" i="3"/>
  <c r="H28" i="3" s="1"/>
  <c r="H32" i="4" l="1"/>
  <c r="C32" i="4"/>
  <c r="B33" i="4"/>
  <c r="B29" i="3"/>
  <c r="H29" i="3" s="1"/>
  <c r="C28" i="3"/>
  <c r="H33" i="4" l="1"/>
  <c r="C33" i="4"/>
  <c r="B34" i="4"/>
  <c r="B30" i="3"/>
  <c r="H30" i="3" s="1"/>
  <c r="C29" i="3"/>
  <c r="H34" i="4" l="1"/>
  <c r="C34" i="4"/>
  <c r="B35" i="4"/>
  <c r="C30" i="3"/>
  <c r="B31" i="3"/>
  <c r="H31" i="3" s="1"/>
  <c r="H35" i="4" l="1"/>
  <c r="C35" i="4"/>
  <c r="B36" i="4"/>
  <c r="C31" i="3"/>
  <c r="B32" i="3"/>
  <c r="H32" i="3" s="1"/>
  <c r="H36" i="4" l="1"/>
  <c r="B37" i="4"/>
  <c r="C36" i="4"/>
  <c r="B33" i="3"/>
  <c r="H33" i="3" s="1"/>
  <c r="C32" i="3"/>
  <c r="H37" i="4" l="1"/>
  <c r="C37" i="4"/>
  <c r="B38" i="4"/>
  <c r="B34" i="3"/>
  <c r="H34" i="3" s="1"/>
  <c r="C33" i="3"/>
  <c r="H38" i="4" l="1"/>
  <c r="C38" i="4"/>
  <c r="B39" i="4"/>
  <c r="C34" i="3"/>
  <c r="B35" i="3"/>
  <c r="H35" i="3" s="1"/>
  <c r="H39" i="4" l="1"/>
  <c r="C39" i="4"/>
  <c r="C35" i="3"/>
  <c r="B36" i="3"/>
  <c r="H36" i="3" s="1"/>
  <c r="B37" i="3" l="1"/>
  <c r="H37" i="3" s="1"/>
  <c r="C36" i="3"/>
  <c r="B38" i="3" l="1"/>
  <c r="H38" i="3" s="1"/>
  <c r="C37" i="3"/>
  <c r="C38" i="3" l="1"/>
  <c r="B39" i="3"/>
  <c r="H39" i="3" s="1"/>
  <c r="C39" i="3" l="1"/>
</calcChain>
</file>

<file path=xl/sharedStrings.xml><?xml version="1.0" encoding="utf-8"?>
<sst xmlns="http://schemas.openxmlformats.org/spreadsheetml/2006/main" count="104" uniqueCount="48">
  <si>
    <t>事務所名</t>
    <rPh sb="0" eb="3">
      <t>ジムショ</t>
    </rPh>
    <rPh sb="3" eb="4">
      <t>メイ</t>
    </rPh>
    <phoneticPr fontId="1"/>
  </si>
  <si>
    <t>工事名</t>
    <rPh sb="0" eb="3">
      <t>コウジメイ</t>
    </rPh>
    <phoneticPr fontId="1"/>
  </si>
  <si>
    <t>○○事務所</t>
    <rPh sb="2" eb="5">
      <t>ジムショ</t>
    </rPh>
    <phoneticPr fontId="1"/>
  </si>
  <si>
    <t>○○工事</t>
    <rPh sb="2" eb="4">
      <t>コウジ</t>
    </rPh>
    <phoneticPr fontId="1"/>
  </si>
  <si>
    <t>月日</t>
    <rPh sb="0" eb="2">
      <t>ツキヒ</t>
    </rPh>
    <phoneticPr fontId="1"/>
  </si>
  <si>
    <t>曜日</t>
    <rPh sb="0" eb="2">
      <t>ヨウビ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</si>
  <si>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</si>
  <si>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</si>
  <si>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元旦</t>
    <rPh sb="0" eb="2">
      <t>ガンタン</t>
    </rPh>
    <phoneticPr fontId="1"/>
  </si>
  <si>
    <t>昭和の日</t>
    <rPh sb="0" eb="2">
      <t>ショウワ</t>
    </rPh>
    <rPh sb="3" eb="4">
      <t>ヒ</t>
    </rPh>
    <phoneticPr fontId="1"/>
  </si>
  <si>
    <t>憲法記念日</t>
    <rPh sb="0" eb="2">
      <t>ケンポウ</t>
    </rPh>
    <rPh sb="2" eb="5">
      <t>キネンビ</t>
    </rPh>
    <phoneticPr fontId="1"/>
  </si>
  <si>
    <t>みどりの日</t>
    <rPh sb="4" eb="5">
      <t>ヒ</t>
    </rPh>
    <phoneticPr fontId="1"/>
  </si>
  <si>
    <t>こどもの日</t>
    <rPh sb="4" eb="5">
      <t>ヒ</t>
    </rPh>
    <phoneticPr fontId="1"/>
  </si>
  <si>
    <t>振替休日</t>
    <rPh sb="0" eb="2">
      <t>フリカエ</t>
    </rPh>
    <rPh sb="2" eb="4">
      <t>キュウジツ</t>
    </rPh>
    <phoneticPr fontId="1"/>
  </si>
  <si>
    <t>海の日</t>
    <rPh sb="0" eb="1">
      <t>ウミ</t>
    </rPh>
    <rPh sb="2" eb="3">
      <t>ヒ</t>
    </rPh>
    <phoneticPr fontId="1"/>
  </si>
  <si>
    <t>山の日</t>
    <rPh sb="0" eb="1">
      <t>ヤマ</t>
    </rPh>
    <rPh sb="2" eb="3">
      <t>ヒ</t>
    </rPh>
    <phoneticPr fontId="1"/>
  </si>
  <si>
    <t>敬老の日</t>
    <rPh sb="0" eb="2">
      <t>ケイロウ</t>
    </rPh>
    <rPh sb="3" eb="4">
      <t>ヒ</t>
    </rPh>
    <phoneticPr fontId="1"/>
  </si>
  <si>
    <t>秋分の日</t>
    <rPh sb="0" eb="2">
      <t>シュウブン</t>
    </rPh>
    <rPh sb="3" eb="4">
      <t>ヒ</t>
    </rPh>
    <phoneticPr fontId="1"/>
  </si>
  <si>
    <t>体育の日</t>
    <rPh sb="0" eb="2">
      <t>タイイク</t>
    </rPh>
    <rPh sb="3" eb="4">
      <t>ヒ</t>
    </rPh>
    <phoneticPr fontId="1"/>
  </si>
  <si>
    <t>文化の日</t>
    <rPh sb="0" eb="2">
      <t>ブンカ</t>
    </rPh>
    <rPh sb="3" eb="4">
      <t>ヒ</t>
    </rPh>
    <phoneticPr fontId="1"/>
  </si>
  <si>
    <t>勤労感謝の日</t>
    <rPh sb="0" eb="2">
      <t>キンロウ</t>
    </rPh>
    <rPh sb="2" eb="4">
      <t>カンシャ</t>
    </rPh>
    <rPh sb="5" eb="6">
      <t>ヒ</t>
    </rPh>
    <phoneticPr fontId="1"/>
  </si>
  <si>
    <t>天皇誕生日</t>
    <rPh sb="0" eb="2">
      <t>テンノウ</t>
    </rPh>
    <rPh sb="2" eb="5">
      <t>タンジョウビ</t>
    </rPh>
    <phoneticPr fontId="1"/>
  </si>
  <si>
    <t>建国記念日</t>
    <rPh sb="0" eb="2">
      <t>ケンコク</t>
    </rPh>
    <rPh sb="2" eb="5">
      <t>キネンビ</t>
    </rPh>
    <phoneticPr fontId="1"/>
  </si>
  <si>
    <t>春分の日</t>
    <rPh sb="0" eb="2">
      <t>シュンブン</t>
    </rPh>
    <rPh sb="3" eb="4">
      <t>ヒ</t>
    </rPh>
    <phoneticPr fontId="1"/>
  </si>
  <si>
    <t>リスト</t>
    <phoneticPr fontId="1"/>
  </si>
  <si>
    <t>祝日</t>
    <rPh sb="0" eb="2">
      <t>シュクジツ</t>
    </rPh>
    <phoneticPr fontId="1"/>
  </si>
  <si>
    <t>○</t>
    <phoneticPr fontId="1"/>
  </si>
  <si>
    <t>年月入力欄</t>
    <rPh sb="0" eb="2">
      <t>ネンゲツ</t>
    </rPh>
    <rPh sb="2" eb="5">
      <t>ニュウリョクラン</t>
    </rPh>
    <phoneticPr fontId="1"/>
  </si>
  <si>
    <t>※右の入力欄に年月を入力すると、その月のチェックリストになります</t>
    <rPh sb="1" eb="2">
      <t>ミギ</t>
    </rPh>
    <rPh sb="3" eb="6">
      <t>ニュウリョクラン</t>
    </rPh>
    <rPh sb="7" eb="8">
      <t>ネン</t>
    </rPh>
    <rPh sb="8" eb="9">
      <t>ガツ</t>
    </rPh>
    <rPh sb="10" eb="12">
      <t>ニュウリョク</t>
    </rPh>
    <rPh sb="18" eb="19">
      <t>ツキ</t>
    </rPh>
    <phoneticPr fontId="1"/>
  </si>
  <si>
    <t>即位の日</t>
    <rPh sb="0" eb="2">
      <t>ソクイ</t>
    </rPh>
    <rPh sb="3" eb="4">
      <t>ヒ</t>
    </rPh>
    <phoneticPr fontId="1"/>
  </si>
  <si>
    <t>成人の日</t>
    <rPh sb="0" eb="2">
      <t>セイジン</t>
    </rPh>
    <rPh sb="3" eb="4">
      <t>ヒ</t>
    </rPh>
    <phoneticPr fontId="1"/>
  </si>
  <si>
    <t>即位礼正殿の儀の日</t>
    <rPh sb="0" eb="2">
      <t>ソクイ</t>
    </rPh>
    <rPh sb="2" eb="3">
      <t>レイ</t>
    </rPh>
    <rPh sb="3" eb="5">
      <t>セイデン</t>
    </rPh>
    <rPh sb="6" eb="7">
      <t>ギ</t>
    </rPh>
    <rPh sb="8" eb="9">
      <t>ヒ</t>
    </rPh>
    <phoneticPr fontId="1"/>
  </si>
  <si>
    <t>休日</t>
    <rPh sb="0" eb="2">
      <t>キュウジツ</t>
    </rPh>
    <phoneticPr fontId="1"/>
  </si>
  <si>
    <t>―</t>
    <phoneticPr fontId="1"/>
  </si>
  <si>
    <t>スポーツの日</t>
    <rPh sb="5" eb="6">
      <t>ヒ</t>
    </rPh>
    <phoneticPr fontId="1"/>
  </si>
  <si>
    <t>真夏日日数：</t>
    <rPh sb="0" eb="3">
      <t>マナツビ</t>
    </rPh>
    <rPh sb="3" eb="5">
      <t>ニッスウ</t>
    </rPh>
    <phoneticPr fontId="1"/>
  </si>
  <si>
    <t>真夏日判定</t>
    <rPh sb="0" eb="3">
      <t>マナツビ</t>
    </rPh>
    <rPh sb="3" eb="5">
      <t>ハンテイ</t>
    </rPh>
    <phoneticPr fontId="1"/>
  </si>
  <si>
    <t>暑さ指数（WBGT）
[℃]</t>
    <rPh sb="0" eb="1">
      <t>アツ</t>
    </rPh>
    <rPh sb="2" eb="4">
      <t>シスウ</t>
    </rPh>
    <phoneticPr fontId="1"/>
  </si>
  <si>
    <t>日最高気温
[℃]</t>
    <rPh sb="0" eb="1">
      <t>ニチ</t>
    </rPh>
    <rPh sb="1" eb="3">
      <t>サイコウ</t>
    </rPh>
    <rPh sb="3" eb="5">
      <t>キオン</t>
    </rPh>
    <phoneticPr fontId="1"/>
  </si>
  <si>
    <t>備考</t>
    <rPh sb="0" eb="2">
      <t>ビコウ</t>
    </rPh>
    <phoneticPr fontId="1"/>
  </si>
  <si>
    <t>観測所名</t>
    <rPh sb="0" eb="2">
      <t>カンソク</t>
    </rPh>
    <rPh sb="2" eb="3">
      <t>ジョ</t>
    </rPh>
    <rPh sb="3" eb="4">
      <t>メイ</t>
    </rPh>
    <phoneticPr fontId="1"/>
  </si>
  <si>
    <t>○○</t>
    <phoneticPr fontId="1"/>
  </si>
  <si>
    <t>真夏日日数　集計表</t>
    <rPh sb="0" eb="3">
      <t>マナツビ</t>
    </rPh>
    <rPh sb="3" eb="5">
      <t>ニッスウ</t>
    </rPh>
    <rPh sb="6" eb="8">
      <t>シュウケイ</t>
    </rPh>
    <rPh sb="8" eb="9">
      <t>ヒョウ</t>
    </rPh>
    <phoneticPr fontId="1"/>
  </si>
  <si>
    <t>2019年度祝日等一覧</t>
    <phoneticPr fontId="1"/>
  </si>
  <si>
    <t>建国記念の日</t>
    <rPh sb="0" eb="2">
      <t>ケンコク</t>
    </rPh>
    <rPh sb="2" eb="4">
      <t>キネン</t>
    </rPh>
    <rPh sb="5" eb="6">
      <t>ヒ</t>
    </rPh>
    <phoneticPr fontId="1"/>
  </si>
  <si>
    <t>2020年度祝日等一覧</t>
    <phoneticPr fontId="1"/>
  </si>
  <si>
    <t>春分の日</t>
    <phoneticPr fontId="1"/>
  </si>
  <si>
    <t>2021年度祝日等一覧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</si>
</sst>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aaa"/>
    <numFmt numFmtId="177" formatCode="m&quot;月&quot;d&quot;日&quot;;@"/>
    <numFmt numFmtId="178" formatCode="#&quot;日&quot;"/>
    <numFmt numFmtId="179" formatCode="0_);[Red]\(0\)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12"/>
      <color theme="1"/>
      <name val="HG丸ｺﾞｼｯｸM-PRO"/>
      <family val="3"/>
      <charset val="128"/>
    </font>
    <font>
      <sz val="11"/>
      <name val="HG丸ｺﾞｼｯｸM-PRO"/>
      <family val="3"/>
      <charset val="128"/>
    </font>
    <font>
      <b/>
      <sz val="12"/>
      <color theme="1"/>
      <name val="游ゴシック"/>
      <family val="3"/>
      <charset val="128"/>
      <scheme val="minor"/>
    </font>
    <font>
      <sz val="16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hair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indexed="64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/>
      <diagonal/>
    </border>
    <border>
      <left style="medium">
        <color indexed="64"/>
      </left>
      <right style="hair">
        <color auto="1"/>
      </right>
      <top/>
      <bottom/>
      <diagonal/>
    </border>
    <border>
      <left style="medium">
        <color indexed="64"/>
      </left>
      <right style="hair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56" fontId="0" fillId="0" borderId="0" xfId="0" applyNumberFormat="1">
      <alignment vertical="center"/>
    </xf>
    <xf numFmtId="0" fontId="2" fillId="0" borderId="0" xfId="0" applyFont="1" applyAlignment="1">
      <alignment vertical="top"/>
    </xf>
    <xf numFmtId="177" fontId="0" fillId="0" borderId="5" xfId="0" applyNumberFormat="1" applyBorder="1">
      <alignment vertical="center"/>
    </xf>
    <xf numFmtId="0" fontId="2" fillId="2" borderId="0" xfId="0" applyFont="1" applyFill="1">
      <alignment vertical="center"/>
    </xf>
    <xf numFmtId="0" fontId="0" fillId="2" borderId="0" xfId="0" applyFill="1">
      <alignment vertical="center"/>
    </xf>
    <xf numFmtId="178" fontId="5" fillId="0" borderId="0" xfId="0" applyNumberFormat="1" applyFont="1" applyAlignment="1">
      <alignment horizontal="left"/>
    </xf>
    <xf numFmtId="0" fontId="0" fillId="0" borderId="14" xfId="0" applyBorder="1" applyAlignment="1">
      <alignment shrinkToFit="1"/>
    </xf>
    <xf numFmtId="0" fontId="0" fillId="0" borderId="0" xfId="0" applyAlignment="1">
      <alignment shrinkToFit="1"/>
    </xf>
    <xf numFmtId="177" fontId="0" fillId="0" borderId="15" xfId="0" applyNumberFormat="1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177" fontId="0" fillId="0" borderId="18" xfId="0" applyNumberFormat="1" applyBorder="1">
      <alignment vertical="center"/>
    </xf>
    <xf numFmtId="0" fontId="0" fillId="0" borderId="19" xfId="0" applyBorder="1">
      <alignment vertical="center"/>
    </xf>
    <xf numFmtId="177" fontId="0" fillId="0" borderId="20" xfId="0" applyNumberFormat="1" applyBorder="1">
      <alignment vertical="center"/>
    </xf>
    <xf numFmtId="0" fontId="0" fillId="0" borderId="21" xfId="0" applyBorder="1">
      <alignment vertical="center"/>
    </xf>
    <xf numFmtId="179" fontId="0" fillId="0" borderId="5" xfId="0" applyNumberFormat="1" applyBorder="1" applyAlignment="1" applyProtection="1">
      <alignment horizontal="center" vertical="center"/>
      <protection locked="0"/>
    </xf>
    <xf numFmtId="179" fontId="0" fillId="0" borderId="8" xfId="0" applyNumberForma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0" fillId="0" borderId="0" xfId="0" applyProtection="1">
      <alignment vertical="center"/>
      <protection locked="0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3" borderId="4" xfId="0" applyFill="1" applyBorder="1" applyAlignment="1">
      <alignment horizontal="center" vertical="center"/>
    </xf>
    <xf numFmtId="177" fontId="0" fillId="0" borderId="4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7" fontId="0" fillId="0" borderId="7" xfId="0" applyNumberFormat="1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178" fontId="5" fillId="0" borderId="0" xfId="0" applyNumberFormat="1" applyFont="1" applyAlignment="1">
      <alignment horizontal="center" shrinkToFit="1"/>
    </xf>
    <xf numFmtId="178" fontId="5" fillId="0" borderId="0" xfId="0" applyNumberFormat="1" applyFont="1" applyAlignment="1">
      <alignment horizontal="right"/>
    </xf>
    <xf numFmtId="0" fontId="0" fillId="0" borderId="8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3" borderId="4" xfId="0" applyFill="1" applyBorder="1">
      <alignment vertical="center"/>
    </xf>
    <xf numFmtId="0" fontId="0" fillId="2" borderId="0" xfId="0" applyFill="1" applyAlignment="1" applyProtection="1">
      <alignment horizontal="center" vertical="center"/>
      <protection locked="0"/>
    </xf>
    <xf numFmtId="0" fontId="4" fillId="0" borderId="26" xfId="0" applyFont="1" applyBorder="1" applyAlignment="1">
      <alignment vertical="center" textRotation="255"/>
    </xf>
    <xf numFmtId="177" fontId="0" fillId="0" borderId="26" xfId="0" applyNumberFormat="1" applyBorder="1">
      <alignment vertical="center"/>
    </xf>
    <xf numFmtId="0" fontId="0" fillId="0" borderId="26" xfId="0" applyBorder="1">
      <alignment vertical="center"/>
    </xf>
    <xf numFmtId="0" fontId="6" fillId="0" borderId="0" xfId="0" applyFont="1" applyAlignment="1">
      <alignment horizontal="right" vertical="center"/>
    </xf>
    <xf numFmtId="0" fontId="4" fillId="0" borderId="23" xfId="0" applyFont="1" applyBorder="1" applyAlignment="1">
      <alignment horizontal="center" vertical="center" textRotation="255"/>
    </xf>
    <xf numFmtId="0" fontId="4" fillId="0" borderId="24" xfId="0" applyFont="1" applyBorder="1" applyAlignment="1">
      <alignment horizontal="center" vertical="center" textRotation="255"/>
    </xf>
    <xf numFmtId="0" fontId="4" fillId="0" borderId="25" xfId="0" applyFont="1" applyBorder="1" applyAlignment="1">
      <alignment horizontal="center" vertical="center" textRotation="255"/>
    </xf>
    <xf numFmtId="177" fontId="0" fillId="0" borderId="4" xfId="0" applyNumberFormat="1" applyFont="1" applyBorder="1" applyAlignment="1">
      <alignment horizontal="center" vertical="center"/>
    </xf>
    <xf numFmtId="176" fontId="0" fillId="0" borderId="5" xfId="0" applyNumberFormat="1" applyFont="1" applyBorder="1" applyAlignment="1">
      <alignment horizontal="center" vertical="center"/>
    </xf>
  </cellXfs>
  <cellStyles count="1">
    <cellStyle name="標準" xfId="0" builtinId="0"/>
  </cellStyles>
  <dxfs count="6">
    <dxf>
      <fill>
        <patternFill>
          <bgColor theme="4" tint="0.59996337778862885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theme="4" tint="0.59996337778862885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</dxfs>
  <tableStyles count="0" defaultTableStyle="TableStyleMedium2" defaultPivotStyle="PivotStyleLight16"/>
  <colors>
    <mruColors>
      <color rgb="FFFFCC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603249</xdr:colOff>
      <xdr:row>2</xdr:row>
      <xdr:rowOff>31750</xdr:rowOff>
    </xdr:from>
    <xdr:to>
      <xdr:col>6</xdr:col>
      <xdr:colOff>317500</xdr:colOff>
      <xdr:row>4</xdr:row>
      <xdr:rowOff>15875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4127499" y="508000"/>
          <a:ext cx="2857501" cy="381000"/>
        </a:xfrm>
        <a:prstGeom prst="rect">
          <a:avLst/>
        </a:prstGeom>
        <a:solidFill>
          <a:schemeClr val="lt1"/>
        </a:solidFill>
        <a:ln w="254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400"/>
            <a:t>現場作業日の温度を記入</a:t>
          </a:r>
        </a:p>
      </xdr:txBody>
    </xdr:sp>
    <xdr:clientData/>
  </xdr:twoCellAnchor>
  <xdr:twoCellAnchor>
    <xdr:from>
      <xdr:col>3</xdr:col>
      <xdr:colOff>1349375</xdr:colOff>
      <xdr:row>4</xdr:row>
      <xdr:rowOff>79375</xdr:rowOff>
    </xdr:from>
    <xdr:to>
      <xdr:col>4</xdr:col>
      <xdr:colOff>841375</xdr:colOff>
      <xdr:row>6</xdr:row>
      <xdr:rowOff>47625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 flipH="1">
          <a:off x="3302000" y="952500"/>
          <a:ext cx="1063625" cy="4762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619126</xdr:colOff>
      <xdr:row>4</xdr:row>
      <xdr:rowOff>79375</xdr:rowOff>
    </xdr:from>
    <xdr:to>
      <xdr:col>4</xdr:col>
      <xdr:colOff>857250</xdr:colOff>
      <xdr:row>6</xdr:row>
      <xdr:rowOff>111125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CxnSpPr/>
      </xdr:nvCxnSpPr>
      <xdr:spPr>
        <a:xfrm flipH="1">
          <a:off x="4143376" y="952500"/>
          <a:ext cx="238124" cy="5397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5</xdr:col>
      <xdr:colOff>936625</xdr:colOff>
      <xdr:row>35</xdr:row>
      <xdr:rowOff>79375</xdr:rowOff>
    </xdr:from>
    <xdr:ext cx="1826141" cy="435697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6032500" y="8509000"/>
          <a:ext cx="1826141" cy="435697"/>
        </a:xfrm>
        <a:prstGeom prst="rect">
          <a:avLst/>
        </a:prstGeom>
        <a:solidFill>
          <a:schemeClr val="lt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600"/>
            <a:t>各月の真夏日日数</a:t>
          </a:r>
        </a:p>
      </xdr:txBody>
    </xdr:sp>
    <xdr:clientData/>
  </xdr:oneCellAnchor>
  <xdr:twoCellAnchor>
    <xdr:from>
      <xdr:col>4</xdr:col>
      <xdr:colOff>1317625</xdr:colOff>
      <xdr:row>37</xdr:row>
      <xdr:rowOff>95251</xdr:rowOff>
    </xdr:from>
    <xdr:to>
      <xdr:col>6</xdr:col>
      <xdr:colOff>476250</xdr:colOff>
      <xdr:row>40</xdr:row>
      <xdr:rowOff>1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4841875" y="9001126"/>
          <a:ext cx="2301875" cy="666750"/>
        </a:xfrm>
        <a:prstGeom prst="rect">
          <a:avLst/>
        </a:prstGeom>
        <a:noFill/>
        <a:ln w="254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142874</xdr:colOff>
      <xdr:row>7</xdr:row>
      <xdr:rowOff>222250</xdr:rowOff>
    </xdr:from>
    <xdr:to>
      <xdr:col>12</xdr:col>
      <xdr:colOff>333375</xdr:colOff>
      <xdr:row>8</xdr:row>
      <xdr:rowOff>127000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9223374" y="1746250"/>
          <a:ext cx="2857501" cy="381000"/>
        </a:xfrm>
        <a:prstGeom prst="rect">
          <a:avLst/>
        </a:prstGeom>
        <a:solidFill>
          <a:schemeClr val="lt1"/>
        </a:solidFill>
        <a:ln w="254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400"/>
            <a:t>西暦および月を入力</a:t>
          </a:r>
        </a:p>
      </xdr:txBody>
    </xdr:sp>
    <xdr:clientData/>
  </xdr:twoCellAnchor>
  <xdr:twoCellAnchor>
    <xdr:from>
      <xdr:col>10</xdr:col>
      <xdr:colOff>428625</xdr:colOff>
      <xdr:row>5</xdr:row>
      <xdr:rowOff>127000</xdr:rowOff>
    </xdr:from>
    <xdr:to>
      <xdr:col>10</xdr:col>
      <xdr:colOff>428625</xdr:colOff>
      <xdr:row>7</xdr:row>
      <xdr:rowOff>127000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CxnSpPr/>
      </xdr:nvCxnSpPr>
      <xdr:spPr>
        <a:xfrm flipV="1">
          <a:off x="10715625" y="1254125"/>
          <a:ext cx="0" cy="396875"/>
        </a:xfrm>
        <a:prstGeom prst="straightConnector1">
          <a:avLst/>
        </a:prstGeom>
        <a:ln w="952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1:L71"/>
  <sheetViews>
    <sheetView tabSelected="1" view="pageBreakPreview" zoomScale="77" zoomScaleNormal="70" zoomScaleSheetLayoutView="77" workbookViewId="0">
      <selection activeCell="E12" sqref="E12"/>
    </sheetView>
  </sheetViews>
  <sheetFormatPr defaultRowHeight="18" x14ac:dyDescent="0.55000000000000004"/>
  <cols>
    <col min="1" max="1" width="4.4140625" customWidth="1"/>
    <col min="2" max="2" width="14.4140625" customWidth="1"/>
    <col min="3" max="3" width="6.9140625" customWidth="1"/>
    <col min="4" max="7" width="20.58203125" customWidth="1"/>
    <col min="8" max="8" width="11" customWidth="1"/>
    <col min="9" max="9" width="6.5" customWidth="1"/>
    <col min="10" max="10" width="9.4140625" bestFit="1" customWidth="1"/>
    <col min="11" max="11" width="10.1640625" bestFit="1" customWidth="1"/>
    <col min="12" max="12" width="9" customWidth="1"/>
    <col min="13" max="15" width="9"/>
    <col min="16" max="16" width="9.4140625" bestFit="1" customWidth="1"/>
    <col min="17" max="22" width="9"/>
  </cols>
  <sheetData>
    <row r="1" spans="2:12" x14ac:dyDescent="0.55000000000000004">
      <c r="C1" s="7" t="s">
        <v>28</v>
      </c>
      <c r="D1" s="7"/>
      <c r="E1" s="8"/>
      <c r="F1" s="8"/>
      <c r="G1" s="8"/>
    </row>
    <row r="2" spans="2:12" x14ac:dyDescent="0.55000000000000004">
      <c r="B2" s="28" t="s">
        <v>42</v>
      </c>
      <c r="J2" t="s">
        <v>27</v>
      </c>
      <c r="L2" s="1" t="s">
        <v>24</v>
      </c>
    </row>
    <row r="3" spans="2:12" ht="11.25" customHeight="1" thickBot="1" x14ac:dyDescent="0.6"/>
    <row r="4" spans="2:12" ht="18.5" thickTop="1" x14ac:dyDescent="0.55000000000000004">
      <c r="B4" t="s">
        <v>0</v>
      </c>
      <c r="C4" s="27" t="s">
        <v>2</v>
      </c>
      <c r="D4" s="27"/>
      <c r="E4" s="27"/>
      <c r="F4" s="27"/>
      <c r="G4" s="27"/>
      <c r="J4" s="2" t="s">
        <v>6</v>
      </c>
      <c r="K4" s="25">
        <v>2026</v>
      </c>
      <c r="L4" s="1" t="s">
        <v>33</v>
      </c>
    </row>
    <row r="5" spans="2:12" ht="18.5" thickBot="1" x14ac:dyDescent="0.6">
      <c r="B5" t="s">
        <v>1</v>
      </c>
      <c r="C5" s="27" t="s">
        <v>3</v>
      </c>
      <c r="D5" s="27"/>
      <c r="E5" s="27"/>
      <c r="F5" s="27"/>
      <c r="G5" s="27"/>
      <c r="J5" s="3" t="s">
        <v>7</v>
      </c>
      <c r="K5" s="26">
        <v>8</v>
      </c>
      <c r="L5" s="1" t="s">
        <v>26</v>
      </c>
    </row>
    <row r="6" spans="2:12" ht="18.5" thickTop="1" x14ac:dyDescent="0.55000000000000004">
      <c r="B6" t="s">
        <v>40</v>
      </c>
      <c r="C6" s="27" t="s">
        <v>41</v>
      </c>
      <c r="D6" s="27"/>
      <c r="E6" s="27"/>
      <c r="F6" s="27"/>
      <c r="G6" s="27"/>
      <c r="J6" s="1"/>
      <c r="K6" s="43"/>
      <c r="L6" s="1"/>
    </row>
    <row r="7" spans="2:12" ht="11.25" customHeight="1" x14ac:dyDescent="0.55000000000000004">
      <c r="C7" s="27"/>
      <c r="D7" s="27"/>
      <c r="E7" s="27"/>
      <c r="F7" s="27"/>
      <c r="G7" s="27"/>
    </row>
    <row r="8" spans="2:12" ht="36" x14ac:dyDescent="0.55000000000000004">
      <c r="B8" s="29" t="s">
        <v>4</v>
      </c>
      <c r="C8" s="30" t="s">
        <v>5</v>
      </c>
      <c r="D8" s="31" t="s">
        <v>38</v>
      </c>
      <c r="E8" s="31" t="s">
        <v>37</v>
      </c>
      <c r="F8" s="31" t="s">
        <v>36</v>
      </c>
      <c r="G8" s="32" t="s">
        <v>39</v>
      </c>
      <c r="H8" s="33" t="s">
        <v>25</v>
      </c>
      <c r="I8" s="1"/>
      <c r="K8" s="5"/>
    </row>
    <row r="9" spans="2:12" ht="18.75" customHeight="1" x14ac:dyDescent="0.55000000000000004">
      <c r="B9" s="34">
        <f>DATE(K4,K5,1)</f>
        <v>46235</v>
      </c>
      <c r="C9" s="35" t="str">
        <f>TEXT(B9,"aaa")</f>
        <v>土</v>
      </c>
      <c r="D9" s="19"/>
      <c r="E9" s="21"/>
      <c r="F9" s="41" t="str">
        <f>IF(D9&gt;=30,"真夏日",IF(E9&gt;=25,"真夏日",""))</f>
        <v/>
      </c>
      <c r="G9" s="22"/>
      <c r="H9" s="42" t="str">
        <f>IF(ISERROR(VLOOKUP(B9,祝日!$B$2:$D$61,3,0)),"",VLOOKUP(B9,祝日!$B$2:$D$61,3,0))</f>
        <v/>
      </c>
    </row>
    <row r="10" spans="2:12" ht="18.75" customHeight="1" x14ac:dyDescent="0.55000000000000004">
      <c r="B10" s="34">
        <f>B9+1</f>
        <v>46236</v>
      </c>
      <c r="C10" s="35" t="str">
        <f t="shared" ref="C10:C39" si="0">TEXT(B10,"aaa")</f>
        <v>日</v>
      </c>
      <c r="D10" s="19"/>
      <c r="E10" s="21"/>
      <c r="F10" s="41" t="str">
        <f t="shared" ref="F10:F39" si="1">IF(D10&gt;=30,"真夏日",IF(E10&gt;=25,"真夏日",""))</f>
        <v/>
      </c>
      <c r="G10" s="22"/>
      <c r="H10" s="42" t="str">
        <f>IF(ISERROR(VLOOKUP(B10,祝日!$B$2:$D$61,3,0)),"",VLOOKUP(B10,祝日!$B$2:$D$61,3,0))</f>
        <v/>
      </c>
      <c r="J10" s="1"/>
    </row>
    <row r="11" spans="2:12" ht="18.75" customHeight="1" x14ac:dyDescent="0.55000000000000004">
      <c r="B11" s="34">
        <f t="shared" ref="B11:B36" si="2">B10+1</f>
        <v>46237</v>
      </c>
      <c r="C11" s="35" t="str">
        <f t="shared" si="0"/>
        <v>月</v>
      </c>
      <c r="D11" s="19"/>
      <c r="E11" s="21"/>
      <c r="F11" s="41" t="str">
        <f t="shared" si="1"/>
        <v/>
      </c>
      <c r="G11" s="22"/>
      <c r="H11" s="42" t="str">
        <f>IF(ISERROR(VLOOKUP(B11,祝日!$B$2:$D$61,3,0)),"",VLOOKUP(B11,祝日!$B$2:$D$61,3,0))</f>
        <v/>
      </c>
    </row>
    <row r="12" spans="2:12" ht="18.75" customHeight="1" x14ac:dyDescent="0.55000000000000004">
      <c r="B12" s="34">
        <f t="shared" si="2"/>
        <v>46238</v>
      </c>
      <c r="C12" s="35" t="str">
        <f t="shared" si="0"/>
        <v>火</v>
      </c>
      <c r="D12" s="19"/>
      <c r="E12" s="21"/>
      <c r="F12" s="41" t="str">
        <f t="shared" si="1"/>
        <v/>
      </c>
      <c r="G12" s="22"/>
      <c r="H12" s="42" t="str">
        <f>IF(ISERROR(VLOOKUP(B12,祝日!$B$2:$D$61,3,0)),"",VLOOKUP(B12,祝日!$B$2:$D$61,3,0))</f>
        <v/>
      </c>
    </row>
    <row r="13" spans="2:12" ht="18.75" customHeight="1" x14ac:dyDescent="0.55000000000000004">
      <c r="B13" s="34">
        <f t="shared" si="2"/>
        <v>46239</v>
      </c>
      <c r="C13" s="35" t="str">
        <f t="shared" si="0"/>
        <v>水</v>
      </c>
      <c r="D13" s="19"/>
      <c r="E13" s="21"/>
      <c r="F13" s="41" t="str">
        <f t="shared" si="1"/>
        <v/>
      </c>
      <c r="G13" s="22"/>
      <c r="H13" s="42" t="str">
        <f>IF(ISERROR(VLOOKUP(B13,祝日!$B$2:$D$61,3,0)),"",VLOOKUP(B13,祝日!$B$2:$D$61,3,0))</f>
        <v/>
      </c>
    </row>
    <row r="14" spans="2:12" ht="18.75" customHeight="1" x14ac:dyDescent="0.55000000000000004">
      <c r="B14" s="34">
        <f t="shared" si="2"/>
        <v>46240</v>
      </c>
      <c r="C14" s="35" t="str">
        <f t="shared" si="0"/>
        <v>木</v>
      </c>
      <c r="D14" s="19"/>
      <c r="E14" s="21"/>
      <c r="F14" s="41" t="str">
        <f t="shared" si="1"/>
        <v/>
      </c>
      <c r="G14" s="22"/>
      <c r="H14" s="42" t="str">
        <f>IF(ISERROR(VLOOKUP(B14,祝日!$B$2:$D$61,3,0)),"",VLOOKUP(B14,祝日!$B$2:$D$61,3,0))</f>
        <v/>
      </c>
    </row>
    <row r="15" spans="2:12" ht="18.75" customHeight="1" x14ac:dyDescent="0.55000000000000004">
      <c r="B15" s="34">
        <f t="shared" si="2"/>
        <v>46241</v>
      </c>
      <c r="C15" s="35" t="str">
        <f t="shared" si="0"/>
        <v>金</v>
      </c>
      <c r="D15" s="19"/>
      <c r="E15" s="21"/>
      <c r="F15" s="41" t="str">
        <f t="shared" si="1"/>
        <v/>
      </c>
      <c r="G15" s="22"/>
      <c r="H15" s="42" t="str">
        <f>IF(ISERROR(VLOOKUP(B15,祝日!$B$2:$D$61,3,0)),"",VLOOKUP(B15,祝日!$B$2:$D$61,3,0))</f>
        <v/>
      </c>
    </row>
    <row r="16" spans="2:12" ht="18.75" customHeight="1" x14ac:dyDescent="0.55000000000000004">
      <c r="B16" s="34">
        <f t="shared" si="2"/>
        <v>46242</v>
      </c>
      <c r="C16" s="35" t="str">
        <f t="shared" si="0"/>
        <v>土</v>
      </c>
      <c r="D16" s="19"/>
      <c r="E16" s="21"/>
      <c r="F16" s="41" t="str">
        <f t="shared" si="1"/>
        <v/>
      </c>
      <c r="G16" s="22"/>
      <c r="H16" s="42" t="str">
        <f>IF(ISERROR(VLOOKUP(B16,祝日!$B$2:$D$61,3,0)),"",VLOOKUP(B16,祝日!$B$2:$D$61,3,0))</f>
        <v/>
      </c>
    </row>
    <row r="17" spans="2:10" ht="18.75" customHeight="1" x14ac:dyDescent="0.55000000000000004">
      <c r="B17" s="34">
        <f t="shared" si="2"/>
        <v>46243</v>
      </c>
      <c r="C17" s="35" t="str">
        <f t="shared" si="0"/>
        <v>日</v>
      </c>
      <c r="D17" s="19"/>
      <c r="E17" s="21"/>
      <c r="F17" s="41" t="str">
        <f t="shared" si="1"/>
        <v/>
      </c>
      <c r="G17" s="22"/>
      <c r="H17" s="42" t="str">
        <f>IF(ISERROR(VLOOKUP(B17,祝日!$B$2:$D$61,3,0)),"",VLOOKUP(B17,祝日!$B$2:$D$61,3,0))</f>
        <v/>
      </c>
    </row>
    <row r="18" spans="2:10" ht="18.75" customHeight="1" x14ac:dyDescent="0.55000000000000004">
      <c r="B18" s="34">
        <f t="shared" si="2"/>
        <v>46244</v>
      </c>
      <c r="C18" s="35" t="str">
        <f t="shared" si="0"/>
        <v>月</v>
      </c>
      <c r="D18" s="19"/>
      <c r="E18" s="21"/>
      <c r="F18" s="41" t="str">
        <f t="shared" si="1"/>
        <v/>
      </c>
      <c r="G18" s="22"/>
      <c r="H18" s="42" t="str">
        <f>IF(ISERROR(VLOOKUP(B18,祝日!$B$2:$D$61,3,0)),"",VLOOKUP(B18,祝日!$B$2:$D$61,3,0))</f>
        <v/>
      </c>
    </row>
    <row r="19" spans="2:10" ht="18.75" customHeight="1" x14ac:dyDescent="0.55000000000000004">
      <c r="B19" s="34">
        <f t="shared" si="2"/>
        <v>46245</v>
      </c>
      <c r="C19" s="35" t="str">
        <f t="shared" si="0"/>
        <v>火</v>
      </c>
      <c r="D19" s="19"/>
      <c r="E19" s="21"/>
      <c r="F19" s="41" t="str">
        <f t="shared" si="1"/>
        <v/>
      </c>
      <c r="G19" s="22"/>
      <c r="H19" s="42" t="str">
        <f>IF(ISERROR(VLOOKUP(B19,祝日!$B$2:$D$61,3,0)),"",VLOOKUP(B19,祝日!$B$2:$D$61,3,0))</f>
        <v/>
      </c>
    </row>
    <row r="20" spans="2:10" ht="18.75" customHeight="1" x14ac:dyDescent="0.55000000000000004">
      <c r="B20" s="34">
        <f t="shared" si="2"/>
        <v>46246</v>
      </c>
      <c r="C20" s="35" t="str">
        <f t="shared" si="0"/>
        <v>水</v>
      </c>
      <c r="D20" s="19"/>
      <c r="E20" s="21"/>
      <c r="F20" s="41" t="str">
        <f t="shared" si="1"/>
        <v/>
      </c>
      <c r="G20" s="22"/>
      <c r="H20" s="42" t="str">
        <f>IF(ISERROR(VLOOKUP(B20,祝日!$B$2:$D$61,3,0)),"",VLOOKUP(B20,祝日!$B$2:$D$61,3,0))</f>
        <v/>
      </c>
    </row>
    <row r="21" spans="2:10" ht="18.75" customHeight="1" x14ac:dyDescent="0.55000000000000004">
      <c r="B21" s="34">
        <f t="shared" si="2"/>
        <v>46247</v>
      </c>
      <c r="C21" s="35" t="str">
        <f t="shared" si="0"/>
        <v>木</v>
      </c>
      <c r="D21" s="19"/>
      <c r="E21" s="21"/>
      <c r="F21" s="41" t="str">
        <f t="shared" si="1"/>
        <v/>
      </c>
      <c r="G21" s="22"/>
      <c r="H21" s="42" t="str">
        <f>IF(ISERROR(VLOOKUP(B21,祝日!$B$2:$D$61,3,0)),"",VLOOKUP(B21,祝日!$B$2:$D$61,3,0))</f>
        <v/>
      </c>
    </row>
    <row r="22" spans="2:10" ht="18.75" customHeight="1" x14ac:dyDescent="0.55000000000000004">
      <c r="B22" s="34">
        <f t="shared" si="2"/>
        <v>46248</v>
      </c>
      <c r="C22" s="35" t="str">
        <f t="shared" si="0"/>
        <v>金</v>
      </c>
      <c r="D22" s="19"/>
      <c r="E22" s="21"/>
      <c r="F22" s="41" t="str">
        <f t="shared" si="1"/>
        <v/>
      </c>
      <c r="G22" s="22"/>
      <c r="H22" s="42" t="str">
        <f>IF(ISERROR(VLOOKUP(B22,祝日!$B$2:$D$61,3,0)),"",VLOOKUP(B22,祝日!$B$2:$D$61,3,0))</f>
        <v/>
      </c>
    </row>
    <row r="23" spans="2:10" ht="18.75" customHeight="1" x14ac:dyDescent="0.55000000000000004">
      <c r="B23" s="34">
        <f t="shared" si="2"/>
        <v>46249</v>
      </c>
      <c r="C23" s="35" t="str">
        <f t="shared" si="0"/>
        <v>土</v>
      </c>
      <c r="D23" s="19"/>
      <c r="E23" s="21"/>
      <c r="F23" s="41" t="str">
        <f t="shared" si="1"/>
        <v/>
      </c>
      <c r="G23" s="22"/>
      <c r="H23" s="42" t="str">
        <f>IF(ISERROR(VLOOKUP(B23,祝日!$B$2:$D$61,3,0)),"",VLOOKUP(B23,祝日!$B$2:$D$61,3,0))</f>
        <v/>
      </c>
    </row>
    <row r="24" spans="2:10" ht="18.75" customHeight="1" x14ac:dyDescent="0.55000000000000004">
      <c r="B24" s="34">
        <f t="shared" si="2"/>
        <v>46250</v>
      </c>
      <c r="C24" s="35" t="str">
        <f t="shared" si="0"/>
        <v>日</v>
      </c>
      <c r="D24" s="19"/>
      <c r="E24" s="21"/>
      <c r="F24" s="41" t="str">
        <f t="shared" si="1"/>
        <v/>
      </c>
      <c r="G24" s="22"/>
      <c r="H24" s="42" t="str">
        <f>IF(ISERROR(VLOOKUP(B24,祝日!$B$2:$D$61,3,0)),"",VLOOKUP(B24,祝日!$B$2:$D$61,3,0))</f>
        <v/>
      </c>
      <c r="J24" s="4"/>
    </row>
    <row r="25" spans="2:10" ht="18.75" customHeight="1" x14ac:dyDescent="0.55000000000000004">
      <c r="B25" s="34">
        <f t="shared" si="2"/>
        <v>46251</v>
      </c>
      <c r="C25" s="35" t="str">
        <f t="shared" si="0"/>
        <v>月</v>
      </c>
      <c r="D25" s="19"/>
      <c r="E25" s="21"/>
      <c r="F25" s="41" t="str">
        <f t="shared" si="1"/>
        <v/>
      </c>
      <c r="G25" s="22"/>
      <c r="H25" s="42" t="str">
        <f>IF(ISERROR(VLOOKUP(B25,祝日!$B$2:$D$61,3,0)),"",VLOOKUP(B25,祝日!$B$2:$D$61,3,0))</f>
        <v/>
      </c>
    </row>
    <row r="26" spans="2:10" ht="18.75" customHeight="1" x14ac:dyDescent="0.55000000000000004">
      <c r="B26" s="34">
        <f t="shared" si="2"/>
        <v>46252</v>
      </c>
      <c r="C26" s="35" t="str">
        <f t="shared" si="0"/>
        <v>火</v>
      </c>
      <c r="D26" s="19"/>
      <c r="E26" s="21"/>
      <c r="F26" s="41" t="str">
        <f t="shared" si="1"/>
        <v/>
      </c>
      <c r="G26" s="22"/>
      <c r="H26" s="42" t="str">
        <f>IF(ISERROR(VLOOKUP(B26,祝日!$B$2:$D$61,3,0)),"",VLOOKUP(B26,祝日!$B$2:$D$61,3,0))</f>
        <v/>
      </c>
    </row>
    <row r="27" spans="2:10" ht="18.75" customHeight="1" x14ac:dyDescent="0.55000000000000004">
      <c r="B27" s="34">
        <f t="shared" si="2"/>
        <v>46253</v>
      </c>
      <c r="C27" s="35" t="str">
        <f t="shared" si="0"/>
        <v>水</v>
      </c>
      <c r="D27" s="19"/>
      <c r="E27" s="21"/>
      <c r="F27" s="41" t="str">
        <f t="shared" si="1"/>
        <v/>
      </c>
      <c r="G27" s="22"/>
      <c r="H27" s="42" t="str">
        <f>IF(ISERROR(VLOOKUP(B27,祝日!$B$2:$D$61,3,0)),"",VLOOKUP(B27,祝日!$B$2:$D$61,3,0))</f>
        <v/>
      </c>
    </row>
    <row r="28" spans="2:10" ht="18.75" customHeight="1" x14ac:dyDescent="0.55000000000000004">
      <c r="B28" s="34">
        <f t="shared" si="2"/>
        <v>46254</v>
      </c>
      <c r="C28" s="35" t="str">
        <f t="shared" si="0"/>
        <v>木</v>
      </c>
      <c r="D28" s="19"/>
      <c r="E28" s="21"/>
      <c r="F28" s="41" t="str">
        <f t="shared" si="1"/>
        <v/>
      </c>
      <c r="G28" s="22"/>
      <c r="H28" s="42" t="str">
        <f>IF(ISERROR(VLOOKUP(B28,祝日!$B$2:$D$61,3,0)),"",VLOOKUP(B28,祝日!$B$2:$D$61,3,0))</f>
        <v/>
      </c>
    </row>
    <row r="29" spans="2:10" ht="18.75" customHeight="1" x14ac:dyDescent="0.55000000000000004">
      <c r="B29" s="34">
        <f t="shared" si="2"/>
        <v>46255</v>
      </c>
      <c r="C29" s="35" t="str">
        <f t="shared" si="0"/>
        <v>金</v>
      </c>
      <c r="D29" s="19"/>
      <c r="E29" s="21"/>
      <c r="F29" s="41" t="str">
        <f t="shared" si="1"/>
        <v/>
      </c>
      <c r="G29" s="22"/>
      <c r="H29" s="42" t="str">
        <f>IF(ISERROR(VLOOKUP(B29,祝日!$B$2:$D$61,3,0)),"",VLOOKUP(B29,祝日!$B$2:$D$61,3,0))</f>
        <v/>
      </c>
    </row>
    <row r="30" spans="2:10" ht="18.75" customHeight="1" x14ac:dyDescent="0.55000000000000004">
      <c r="B30" s="34">
        <f t="shared" si="2"/>
        <v>46256</v>
      </c>
      <c r="C30" s="35" t="str">
        <f t="shared" si="0"/>
        <v>土</v>
      </c>
      <c r="D30" s="19"/>
      <c r="E30" s="21"/>
      <c r="F30" s="41" t="str">
        <f t="shared" si="1"/>
        <v/>
      </c>
      <c r="G30" s="22"/>
      <c r="H30" s="42" t="str">
        <f>IF(ISERROR(VLOOKUP(B30,祝日!$B$2:$D$61,3,0)),"",VLOOKUP(B30,祝日!$B$2:$D$61,3,0))</f>
        <v/>
      </c>
    </row>
    <row r="31" spans="2:10" ht="18.75" customHeight="1" x14ac:dyDescent="0.55000000000000004">
      <c r="B31" s="34">
        <f t="shared" si="2"/>
        <v>46257</v>
      </c>
      <c r="C31" s="35" t="str">
        <f t="shared" si="0"/>
        <v>日</v>
      </c>
      <c r="D31" s="19"/>
      <c r="E31" s="21"/>
      <c r="F31" s="41" t="str">
        <f t="shared" si="1"/>
        <v/>
      </c>
      <c r="G31" s="22"/>
      <c r="H31" s="42" t="str">
        <f>IF(ISERROR(VLOOKUP(B31,祝日!$B$2:$D$61,3,0)),"",VLOOKUP(B31,祝日!$B$2:$D$61,3,0))</f>
        <v/>
      </c>
    </row>
    <row r="32" spans="2:10" ht="18.75" customHeight="1" x14ac:dyDescent="0.55000000000000004">
      <c r="B32" s="34">
        <f t="shared" si="2"/>
        <v>46258</v>
      </c>
      <c r="C32" s="35" t="str">
        <f t="shared" si="0"/>
        <v>月</v>
      </c>
      <c r="D32" s="19"/>
      <c r="E32" s="21"/>
      <c r="F32" s="41" t="str">
        <f t="shared" si="1"/>
        <v/>
      </c>
      <c r="G32" s="22"/>
      <c r="H32" s="42" t="str">
        <f>IF(ISERROR(VLOOKUP(B32,祝日!$B$2:$D$61,3,0)),"",VLOOKUP(B32,祝日!$B$2:$D$61,3,0))</f>
        <v/>
      </c>
    </row>
    <row r="33" spans="2:8" ht="18.75" customHeight="1" x14ac:dyDescent="0.55000000000000004">
      <c r="B33" s="34">
        <f t="shared" si="2"/>
        <v>46259</v>
      </c>
      <c r="C33" s="35" t="str">
        <f t="shared" si="0"/>
        <v>火</v>
      </c>
      <c r="D33" s="19"/>
      <c r="E33" s="21"/>
      <c r="F33" s="41" t="str">
        <f t="shared" si="1"/>
        <v/>
      </c>
      <c r="G33" s="22"/>
      <c r="H33" s="42" t="str">
        <f>IF(ISERROR(VLOOKUP(B33,祝日!$B$2:$D$61,3,0)),"",VLOOKUP(B33,祝日!$B$2:$D$61,3,0))</f>
        <v/>
      </c>
    </row>
    <row r="34" spans="2:8" ht="18.75" customHeight="1" x14ac:dyDescent="0.55000000000000004">
      <c r="B34" s="34">
        <f t="shared" si="2"/>
        <v>46260</v>
      </c>
      <c r="C34" s="35" t="str">
        <f t="shared" si="0"/>
        <v>水</v>
      </c>
      <c r="D34" s="19"/>
      <c r="E34" s="21"/>
      <c r="F34" s="41" t="str">
        <f t="shared" si="1"/>
        <v/>
      </c>
      <c r="G34" s="22"/>
      <c r="H34" s="42" t="str">
        <f>IF(ISERROR(VLOOKUP(B34,祝日!$B$2:$D$61,3,0)),"",VLOOKUP(B34,祝日!$B$2:$D$61,3,0))</f>
        <v/>
      </c>
    </row>
    <row r="35" spans="2:8" ht="18.75" customHeight="1" x14ac:dyDescent="0.55000000000000004">
      <c r="B35" s="34">
        <f t="shared" si="2"/>
        <v>46261</v>
      </c>
      <c r="C35" s="35" t="str">
        <f t="shared" si="0"/>
        <v>木</v>
      </c>
      <c r="D35" s="19"/>
      <c r="E35" s="21"/>
      <c r="F35" s="41" t="str">
        <f t="shared" si="1"/>
        <v/>
      </c>
      <c r="G35" s="22"/>
      <c r="H35" s="42" t="str">
        <f>IF(ISERROR(VLOOKUP(B35,祝日!$B$2:$D$61,3,0)),"",VLOOKUP(B35,祝日!$B$2:$D$61,3,0))</f>
        <v/>
      </c>
    </row>
    <row r="36" spans="2:8" ht="18.75" customHeight="1" x14ac:dyDescent="0.55000000000000004">
      <c r="B36" s="34">
        <f t="shared" si="2"/>
        <v>46262</v>
      </c>
      <c r="C36" s="35" t="str">
        <f t="shared" si="0"/>
        <v>金</v>
      </c>
      <c r="D36" s="19"/>
      <c r="E36" s="21"/>
      <c r="F36" s="41" t="str">
        <f t="shared" si="1"/>
        <v/>
      </c>
      <c r="G36" s="22"/>
      <c r="H36" s="42" t="str">
        <f>IF(ISERROR(VLOOKUP(B36,祝日!$B$2:$D$61,3,0)),"",VLOOKUP(B36,祝日!$B$2:$D$61,3,0))</f>
        <v/>
      </c>
    </row>
    <row r="37" spans="2:8" ht="18.75" customHeight="1" x14ac:dyDescent="0.55000000000000004">
      <c r="B37" s="34">
        <f>IF(B36=EOMONTH($B$9,0),"",B36+1)</f>
        <v>46263</v>
      </c>
      <c r="C37" s="35" t="str">
        <f t="shared" si="0"/>
        <v>土</v>
      </c>
      <c r="D37" s="19"/>
      <c r="E37" s="21"/>
      <c r="F37" s="41" t="str">
        <f t="shared" si="1"/>
        <v/>
      </c>
      <c r="G37" s="22"/>
      <c r="H37" s="42" t="str">
        <f>IF(ISERROR(VLOOKUP(B37,祝日!$B$2:$D$61,3,0)),"",VLOOKUP(B37,祝日!$B$2:$D$61,3,0))</f>
        <v/>
      </c>
    </row>
    <row r="38" spans="2:8" ht="18.75" customHeight="1" x14ac:dyDescent="0.55000000000000004">
      <c r="B38" s="34">
        <f>IF(OR(B37="",B37=EOMONTH($B$9,0)),"",B37+1)</f>
        <v>46264</v>
      </c>
      <c r="C38" s="35" t="str">
        <f t="shared" si="0"/>
        <v>日</v>
      </c>
      <c r="D38" s="19"/>
      <c r="E38" s="21"/>
      <c r="F38" s="41" t="str">
        <f t="shared" si="1"/>
        <v/>
      </c>
      <c r="G38" s="22"/>
      <c r="H38" s="42" t="str">
        <f>IF(ISERROR(VLOOKUP(B38,祝日!$B$2:$D$61,3,0)),"",VLOOKUP(B38,祝日!$B$2:$D$61,3,0))</f>
        <v/>
      </c>
    </row>
    <row r="39" spans="2:8" ht="18.75" customHeight="1" x14ac:dyDescent="0.55000000000000004">
      <c r="B39" s="36">
        <f>IF(OR(B38="",B38=EOMONTH($B$9,0)),"",B38+1)</f>
        <v>46265</v>
      </c>
      <c r="C39" s="37" t="str">
        <f t="shared" si="0"/>
        <v>月</v>
      </c>
      <c r="D39" s="20"/>
      <c r="E39" s="23"/>
      <c r="F39" s="40" t="str">
        <f t="shared" si="1"/>
        <v/>
      </c>
      <c r="G39" s="24"/>
      <c r="H39" s="42" t="str">
        <f>IF(ISERROR(VLOOKUP(B39,祝日!$B$2:$D$61,3,0)),"",VLOOKUP(B39,祝日!$B$2:$D$61,3,0))</f>
        <v/>
      </c>
    </row>
    <row r="40" spans="2:8" ht="22.5" customHeight="1" x14ac:dyDescent="0.6">
      <c r="B40" s="10"/>
      <c r="C40" s="11"/>
      <c r="D40" s="38" t="s">
        <v>35</v>
      </c>
      <c r="E40" s="9"/>
      <c r="F40" s="39">
        <f>COUNTIF(F9:F39,"真夏日")</f>
        <v>0</v>
      </c>
      <c r="G40" s="9"/>
    </row>
    <row r="41" spans="2:8" x14ac:dyDescent="0.55000000000000004">
      <c r="B41" s="11"/>
      <c r="C41" s="11"/>
      <c r="D41" s="11"/>
      <c r="E41" s="11"/>
      <c r="F41" s="11"/>
    </row>
    <row r="49" customFormat="1" x14ac:dyDescent="0.55000000000000004"/>
    <row r="50" customFormat="1" x14ac:dyDescent="0.55000000000000004"/>
    <row r="51" customFormat="1" x14ac:dyDescent="0.55000000000000004"/>
    <row r="52" customFormat="1" x14ac:dyDescent="0.55000000000000004"/>
    <row r="53" customFormat="1" x14ac:dyDescent="0.55000000000000004"/>
    <row r="54" customFormat="1" x14ac:dyDescent="0.55000000000000004"/>
    <row r="55" customFormat="1" x14ac:dyDescent="0.55000000000000004"/>
    <row r="56" customFormat="1" x14ac:dyDescent="0.55000000000000004"/>
    <row r="57" customFormat="1" x14ac:dyDescent="0.55000000000000004"/>
    <row r="58" customFormat="1" x14ac:dyDescent="0.55000000000000004"/>
    <row r="59" customFormat="1" x14ac:dyDescent="0.55000000000000004"/>
    <row r="60" customFormat="1" x14ac:dyDescent="0.55000000000000004"/>
    <row r="61" customFormat="1" x14ac:dyDescent="0.55000000000000004"/>
    <row r="62" customFormat="1" x14ac:dyDescent="0.55000000000000004"/>
    <row r="63" customFormat="1" x14ac:dyDescent="0.55000000000000004"/>
    <row r="64" customFormat="1" x14ac:dyDescent="0.55000000000000004"/>
    <row r="65" customFormat="1" x14ac:dyDescent="0.55000000000000004"/>
    <row r="66" customFormat="1" x14ac:dyDescent="0.55000000000000004"/>
    <row r="67" customFormat="1" x14ac:dyDescent="0.55000000000000004"/>
    <row r="68" customFormat="1" x14ac:dyDescent="0.55000000000000004"/>
    <row r="69" customFormat="1" x14ac:dyDescent="0.55000000000000004"/>
    <row r="70" customFormat="1" x14ac:dyDescent="0.55000000000000004"/>
    <row r="71" customFormat="1" x14ac:dyDescent="0.55000000000000004"/>
  </sheetData>
  <sheetProtection selectLockedCells="1"/>
  <phoneticPr fontId="1"/>
  <conditionalFormatting sqref="B9:G39">
    <cfRule type="expression" dxfId="5" priority="10">
      <formula>$H9&lt;&gt;""</formula>
    </cfRule>
    <cfRule type="expression" dxfId="4" priority="11">
      <formula>$C9="日"</formula>
    </cfRule>
    <cfRule type="expression" dxfId="3" priority="12">
      <formula>$C9="土"</formula>
    </cfRule>
  </conditionalFormatting>
  <pageMargins left="0.70866141732283472" right="0.70866141732283472" top="0.74803149606299213" bottom="0.74803149606299213" header="0.31496062992125984" footer="0.31496062992125984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B1:L71"/>
  <sheetViews>
    <sheetView view="pageBreakPreview" zoomScaleNormal="70" zoomScaleSheetLayoutView="100" workbookViewId="0">
      <selection activeCell="K7" sqref="K7"/>
    </sheetView>
  </sheetViews>
  <sheetFormatPr defaultRowHeight="18" x14ac:dyDescent="0.55000000000000004"/>
  <cols>
    <col min="1" max="1" width="4.4140625" customWidth="1"/>
    <col min="2" max="2" width="14.4140625" customWidth="1"/>
    <col min="3" max="3" width="6.9140625" customWidth="1"/>
    <col min="4" max="7" width="20.58203125" customWidth="1"/>
    <col min="8" max="8" width="11" customWidth="1"/>
    <col min="9" max="9" width="6.5" customWidth="1"/>
    <col min="10" max="10" width="9.4140625" bestFit="1" customWidth="1"/>
    <col min="11" max="11" width="10.1640625" bestFit="1" customWidth="1"/>
    <col min="12" max="12" width="9" customWidth="1"/>
    <col min="13" max="15" width="9"/>
    <col min="16" max="16" width="9.4140625" bestFit="1" customWidth="1"/>
    <col min="17" max="22" width="9"/>
  </cols>
  <sheetData>
    <row r="1" spans="2:12" x14ac:dyDescent="0.55000000000000004">
      <c r="C1" s="7" t="s">
        <v>28</v>
      </c>
      <c r="D1" s="7"/>
      <c r="E1" s="8"/>
      <c r="F1" s="8"/>
      <c r="G1" s="8"/>
    </row>
    <row r="2" spans="2:12" ht="19" x14ac:dyDescent="0.55000000000000004">
      <c r="B2" s="28" t="s">
        <v>42</v>
      </c>
      <c r="G2" s="47"/>
      <c r="J2" t="s">
        <v>27</v>
      </c>
      <c r="L2" s="1" t="s">
        <v>24</v>
      </c>
    </row>
    <row r="3" spans="2:12" ht="11.25" customHeight="1" thickBot="1" x14ac:dyDescent="0.6"/>
    <row r="4" spans="2:12" ht="18.5" thickTop="1" x14ac:dyDescent="0.55000000000000004">
      <c r="B4" t="s">
        <v>0</v>
      </c>
      <c r="C4" s="27" t="s">
        <v>2</v>
      </c>
      <c r="D4" s="27"/>
      <c r="E4" s="27"/>
      <c r="F4" s="27"/>
      <c r="G4" s="27"/>
      <c r="J4" s="2" t="s">
        <v>6</v>
      </c>
      <c r="K4" s="25">
        <v>2026</v>
      </c>
      <c r="L4" s="1" t="s">
        <v>33</v>
      </c>
    </row>
    <row r="5" spans="2:12" ht="18.5" thickBot="1" x14ac:dyDescent="0.6">
      <c r="B5" t="s">
        <v>1</v>
      </c>
      <c r="C5" s="27" t="s">
        <v>3</v>
      </c>
      <c r="D5" s="27"/>
      <c r="E5" s="27"/>
      <c r="F5" s="27"/>
      <c r="G5" s="27"/>
      <c r="J5" s="3" t="s">
        <v>7</v>
      </c>
      <c r="K5" s="26">
        <v>8</v>
      </c>
      <c r="L5" s="1" t="s">
        <v>26</v>
      </c>
    </row>
    <row r="6" spans="2:12" ht="18.5" thickTop="1" x14ac:dyDescent="0.55000000000000004">
      <c r="B6" t="s">
        <v>40</v>
      </c>
      <c r="C6" s="27" t="s">
        <v>41</v>
      </c>
      <c r="D6" s="27"/>
      <c r="E6" s="27"/>
      <c r="F6" s="27"/>
      <c r="G6" s="27"/>
      <c r="J6" s="1"/>
      <c r="K6" s="43"/>
      <c r="L6" s="1"/>
    </row>
    <row r="7" spans="2:12" ht="11.25" customHeight="1" x14ac:dyDescent="0.55000000000000004">
      <c r="C7" s="27"/>
      <c r="D7" s="27"/>
      <c r="E7" s="27"/>
      <c r="F7" s="27"/>
      <c r="G7" s="27"/>
    </row>
    <row r="8" spans="2:12" ht="36" x14ac:dyDescent="0.55000000000000004">
      <c r="B8" s="29" t="s">
        <v>4</v>
      </c>
      <c r="C8" s="30" t="s">
        <v>5</v>
      </c>
      <c r="D8" s="31" t="s">
        <v>38</v>
      </c>
      <c r="E8" s="31" t="s">
        <v>37</v>
      </c>
      <c r="F8" s="31" t="s">
        <v>36</v>
      </c>
      <c r="G8" s="32" t="s">
        <v>39</v>
      </c>
      <c r="H8" s="33" t="s">
        <v>25</v>
      </c>
      <c r="I8" s="1"/>
      <c r="K8" s="5"/>
    </row>
    <row r="9" spans="2:12" ht="18.75" customHeight="1" x14ac:dyDescent="0.55000000000000004">
      <c r="B9" s="51">
        <f>DATE(K4,K5,1)</f>
        <v>46235</v>
      </c>
      <c r="C9" s="52" t="str">
        <f>TEXT(B9,"aaa")</f>
        <v>土</v>
      </c>
      <c r="D9" s="19"/>
      <c r="E9" s="21"/>
      <c r="F9" s="41" t="str">
        <f>IF(D9&gt;=30,"真夏日",IF(E9&gt;=25,"真夏日",""))</f>
        <v/>
      </c>
      <c r="G9" s="22"/>
      <c r="H9" s="42" t="str">
        <f>IF(ISERROR(VLOOKUP(B9,祝日!$B$2:$D$61,3,0)),"",VLOOKUP(B9,祝日!$B$2:$D$61,3,0))</f>
        <v/>
      </c>
    </row>
    <row r="10" spans="2:12" ht="18.75" customHeight="1" x14ac:dyDescent="0.55000000000000004">
      <c r="B10" s="51">
        <f>B9+1</f>
        <v>46236</v>
      </c>
      <c r="C10" s="52" t="str">
        <f>TEXT(B10,"aaa")</f>
        <v>日</v>
      </c>
      <c r="D10" s="19"/>
      <c r="E10" s="21"/>
      <c r="F10" s="41" t="str">
        <f t="shared" ref="F10:F39" si="0">IF(D10&gt;=30,"真夏日",IF(E10&gt;=25,"真夏日",""))</f>
        <v/>
      </c>
      <c r="G10" s="22"/>
      <c r="H10" s="42" t="str">
        <f>IF(ISERROR(VLOOKUP(B10,祝日!$B$2:$D$61,3,0)),"",VLOOKUP(B10,祝日!$B$2:$D$61,3,0))</f>
        <v/>
      </c>
      <c r="J10" s="1"/>
    </row>
    <row r="11" spans="2:12" ht="18.75" customHeight="1" x14ac:dyDescent="0.55000000000000004">
      <c r="B11" s="51">
        <f t="shared" ref="B11:B36" si="1">B10+1</f>
        <v>46237</v>
      </c>
      <c r="C11" s="52" t="str">
        <f t="shared" ref="C10:C39" si="2">TEXT(B11,"aaa")</f>
        <v>月</v>
      </c>
      <c r="D11" s="19"/>
      <c r="E11" s="21"/>
      <c r="F11" s="41" t="str">
        <f t="shared" si="0"/>
        <v/>
      </c>
      <c r="G11" s="22"/>
      <c r="H11" s="42" t="str">
        <f>IF(ISERROR(VLOOKUP(B11,祝日!$B$2:$D$61,3,0)),"",VLOOKUP(B11,祝日!$B$2:$D$61,3,0))</f>
        <v/>
      </c>
    </row>
    <row r="12" spans="2:12" ht="18.75" customHeight="1" x14ac:dyDescent="0.55000000000000004">
      <c r="B12" s="51">
        <f t="shared" si="1"/>
        <v>46238</v>
      </c>
      <c r="C12" s="52" t="str">
        <f t="shared" si="2"/>
        <v>火</v>
      </c>
      <c r="D12" s="19">
        <v>28</v>
      </c>
      <c r="E12" s="21"/>
      <c r="F12" s="41" t="str">
        <f t="shared" si="0"/>
        <v/>
      </c>
      <c r="G12" s="22"/>
      <c r="H12" s="42" t="str">
        <f>IF(ISERROR(VLOOKUP(B12,祝日!$B$2:$D$61,3,0)),"",VLOOKUP(B12,祝日!$B$2:$D$61,3,0))</f>
        <v/>
      </c>
    </row>
    <row r="13" spans="2:12" ht="18.75" customHeight="1" x14ac:dyDescent="0.55000000000000004">
      <c r="B13" s="51">
        <f t="shared" si="1"/>
        <v>46239</v>
      </c>
      <c r="C13" s="52" t="str">
        <f t="shared" si="2"/>
        <v>水</v>
      </c>
      <c r="D13" s="19">
        <v>32</v>
      </c>
      <c r="E13" s="21"/>
      <c r="F13" s="41" t="str">
        <f t="shared" si="0"/>
        <v>真夏日</v>
      </c>
      <c r="G13" s="22"/>
      <c r="H13" s="42" t="str">
        <f>IF(ISERROR(VLOOKUP(B13,祝日!$B$2:$D$61,3,0)),"",VLOOKUP(B13,祝日!$B$2:$D$61,3,0))</f>
        <v/>
      </c>
    </row>
    <row r="14" spans="2:12" ht="18.75" customHeight="1" x14ac:dyDescent="0.55000000000000004">
      <c r="B14" s="51">
        <f t="shared" si="1"/>
        <v>46240</v>
      </c>
      <c r="C14" s="52" t="str">
        <f t="shared" si="2"/>
        <v>木</v>
      </c>
      <c r="D14" s="19"/>
      <c r="E14" s="21">
        <v>24</v>
      </c>
      <c r="F14" s="41" t="str">
        <f t="shared" si="0"/>
        <v/>
      </c>
      <c r="G14" s="22"/>
      <c r="H14" s="42" t="str">
        <f>IF(ISERROR(VLOOKUP(B14,祝日!$B$2:$D$61,3,0)),"",VLOOKUP(B14,祝日!$B$2:$D$61,3,0))</f>
        <v/>
      </c>
    </row>
    <row r="15" spans="2:12" ht="18.75" customHeight="1" x14ac:dyDescent="0.55000000000000004">
      <c r="B15" s="51">
        <f t="shared" si="1"/>
        <v>46241</v>
      </c>
      <c r="C15" s="52" t="str">
        <f t="shared" si="2"/>
        <v>金</v>
      </c>
      <c r="D15" s="19"/>
      <c r="E15" s="21">
        <v>26</v>
      </c>
      <c r="F15" s="41" t="str">
        <f t="shared" si="0"/>
        <v>真夏日</v>
      </c>
      <c r="G15" s="22"/>
      <c r="H15" s="42" t="str">
        <f>IF(ISERROR(VLOOKUP(B15,祝日!$B$2:$D$61,3,0)),"",VLOOKUP(B15,祝日!$B$2:$D$61,3,0))</f>
        <v/>
      </c>
    </row>
    <row r="16" spans="2:12" ht="18.75" customHeight="1" x14ac:dyDescent="0.55000000000000004">
      <c r="B16" s="51">
        <f t="shared" si="1"/>
        <v>46242</v>
      </c>
      <c r="C16" s="52" t="str">
        <f t="shared" si="2"/>
        <v>土</v>
      </c>
      <c r="D16" s="19"/>
      <c r="E16" s="21"/>
      <c r="F16" s="41" t="str">
        <f t="shared" si="0"/>
        <v/>
      </c>
      <c r="G16" s="22"/>
      <c r="H16" s="42" t="str">
        <f>IF(ISERROR(VLOOKUP(B16,祝日!$B$2:$D$61,3,0)),"",VLOOKUP(B16,祝日!$B$2:$D$61,3,0))</f>
        <v/>
      </c>
    </row>
    <row r="17" spans="2:10" ht="18.75" customHeight="1" x14ac:dyDescent="0.55000000000000004">
      <c r="B17" s="51">
        <f t="shared" si="1"/>
        <v>46243</v>
      </c>
      <c r="C17" s="52" t="str">
        <f t="shared" si="2"/>
        <v>日</v>
      </c>
      <c r="D17" s="19"/>
      <c r="E17" s="21"/>
      <c r="F17" s="41" t="str">
        <f t="shared" si="0"/>
        <v/>
      </c>
      <c r="G17" s="22"/>
      <c r="H17" s="42" t="str">
        <f>IF(ISERROR(VLOOKUP(B17,祝日!$B$2:$D$61,3,0)),"",VLOOKUP(B17,祝日!$B$2:$D$61,3,0))</f>
        <v/>
      </c>
    </row>
    <row r="18" spans="2:10" ht="18.75" customHeight="1" x14ac:dyDescent="0.55000000000000004">
      <c r="B18" s="51">
        <f t="shared" si="1"/>
        <v>46244</v>
      </c>
      <c r="C18" s="52" t="str">
        <f t="shared" si="2"/>
        <v>月</v>
      </c>
      <c r="D18" s="19"/>
      <c r="E18" s="21"/>
      <c r="F18" s="41" t="str">
        <f t="shared" si="0"/>
        <v/>
      </c>
      <c r="G18" s="22"/>
      <c r="H18" s="42" t="str">
        <f>IF(ISERROR(VLOOKUP(B18,祝日!$B$2:$D$61,3,0)),"",VLOOKUP(B18,祝日!$B$2:$D$61,3,0))</f>
        <v/>
      </c>
    </row>
    <row r="19" spans="2:10" ht="18.75" customHeight="1" x14ac:dyDescent="0.55000000000000004">
      <c r="B19" s="51">
        <f t="shared" si="1"/>
        <v>46245</v>
      </c>
      <c r="C19" s="52" t="str">
        <f t="shared" si="2"/>
        <v>火</v>
      </c>
      <c r="D19" s="19"/>
      <c r="E19" s="21"/>
      <c r="F19" s="41" t="str">
        <f t="shared" si="0"/>
        <v/>
      </c>
      <c r="G19" s="22"/>
      <c r="H19" s="42" t="str">
        <f>IF(ISERROR(VLOOKUP(B19,祝日!$B$2:$D$61,3,0)),"",VLOOKUP(B19,祝日!$B$2:$D$61,3,0))</f>
        <v/>
      </c>
    </row>
    <row r="20" spans="2:10" ht="18.75" customHeight="1" x14ac:dyDescent="0.55000000000000004">
      <c r="B20" s="51">
        <f t="shared" si="1"/>
        <v>46246</v>
      </c>
      <c r="C20" s="52" t="str">
        <f t="shared" si="2"/>
        <v>水</v>
      </c>
      <c r="D20" s="19"/>
      <c r="E20" s="21"/>
      <c r="F20" s="41" t="str">
        <f t="shared" si="0"/>
        <v/>
      </c>
      <c r="G20" s="22"/>
      <c r="H20" s="42" t="str">
        <f>IF(ISERROR(VLOOKUP(B20,祝日!$B$2:$D$61,3,0)),"",VLOOKUP(B20,祝日!$B$2:$D$61,3,0))</f>
        <v/>
      </c>
    </row>
    <row r="21" spans="2:10" ht="18.75" customHeight="1" x14ac:dyDescent="0.55000000000000004">
      <c r="B21" s="51">
        <f t="shared" si="1"/>
        <v>46247</v>
      </c>
      <c r="C21" s="52" t="str">
        <f t="shared" si="2"/>
        <v>木</v>
      </c>
      <c r="D21" s="19"/>
      <c r="E21" s="21"/>
      <c r="F21" s="41" t="str">
        <f t="shared" si="0"/>
        <v/>
      </c>
      <c r="G21" s="22"/>
      <c r="H21" s="42" t="str">
        <f>IF(ISERROR(VLOOKUP(B21,祝日!$B$2:$D$61,3,0)),"",VLOOKUP(B21,祝日!$B$2:$D$61,3,0))</f>
        <v/>
      </c>
    </row>
    <row r="22" spans="2:10" ht="18.75" customHeight="1" x14ac:dyDescent="0.55000000000000004">
      <c r="B22" s="51">
        <f t="shared" si="1"/>
        <v>46248</v>
      </c>
      <c r="C22" s="52" t="str">
        <f t="shared" si="2"/>
        <v>金</v>
      </c>
      <c r="D22" s="19"/>
      <c r="E22" s="21"/>
      <c r="F22" s="41" t="str">
        <f t="shared" si="0"/>
        <v/>
      </c>
      <c r="G22" s="22"/>
      <c r="H22" s="42" t="str">
        <f>IF(ISERROR(VLOOKUP(B22,祝日!$B$2:$D$61,3,0)),"",VLOOKUP(B22,祝日!$B$2:$D$61,3,0))</f>
        <v/>
      </c>
    </row>
    <row r="23" spans="2:10" ht="18.75" customHeight="1" x14ac:dyDescent="0.55000000000000004">
      <c r="B23" s="51">
        <f t="shared" si="1"/>
        <v>46249</v>
      </c>
      <c r="C23" s="52" t="str">
        <f t="shared" si="2"/>
        <v>土</v>
      </c>
      <c r="D23" s="19"/>
      <c r="E23" s="21"/>
      <c r="F23" s="41" t="str">
        <f t="shared" si="0"/>
        <v/>
      </c>
      <c r="G23" s="22"/>
      <c r="H23" s="42" t="str">
        <f>IF(ISERROR(VLOOKUP(B23,祝日!$B$2:$D$61,3,0)),"",VLOOKUP(B23,祝日!$B$2:$D$61,3,0))</f>
        <v/>
      </c>
    </row>
    <row r="24" spans="2:10" ht="18.75" customHeight="1" x14ac:dyDescent="0.55000000000000004">
      <c r="B24" s="51">
        <f t="shared" si="1"/>
        <v>46250</v>
      </c>
      <c r="C24" s="52" t="str">
        <f t="shared" si="2"/>
        <v>日</v>
      </c>
      <c r="D24" s="19"/>
      <c r="E24" s="21"/>
      <c r="F24" s="41" t="str">
        <f t="shared" si="0"/>
        <v/>
      </c>
      <c r="G24" s="22"/>
      <c r="H24" s="42" t="str">
        <f>IF(ISERROR(VLOOKUP(B24,祝日!$B$2:$D$61,3,0)),"",VLOOKUP(B24,祝日!$B$2:$D$61,3,0))</f>
        <v/>
      </c>
      <c r="J24" s="4"/>
    </row>
    <row r="25" spans="2:10" ht="18.75" customHeight="1" x14ac:dyDescent="0.55000000000000004">
      <c r="B25" s="51">
        <f t="shared" si="1"/>
        <v>46251</v>
      </c>
      <c r="C25" s="52" t="str">
        <f t="shared" si="2"/>
        <v>月</v>
      </c>
      <c r="D25" s="19"/>
      <c r="E25" s="21"/>
      <c r="F25" s="41" t="str">
        <f t="shared" si="0"/>
        <v/>
      </c>
      <c r="G25" s="22"/>
      <c r="H25" s="42" t="str">
        <f>IF(ISERROR(VLOOKUP(B25,祝日!$B$2:$D$61,3,0)),"",VLOOKUP(B25,祝日!$B$2:$D$61,3,0))</f>
        <v/>
      </c>
    </row>
    <row r="26" spans="2:10" ht="18.75" customHeight="1" x14ac:dyDescent="0.55000000000000004">
      <c r="B26" s="51">
        <f t="shared" si="1"/>
        <v>46252</v>
      </c>
      <c r="C26" s="52" t="str">
        <f t="shared" si="2"/>
        <v>火</v>
      </c>
      <c r="D26" s="19"/>
      <c r="E26" s="21"/>
      <c r="F26" s="41" t="str">
        <f t="shared" si="0"/>
        <v/>
      </c>
      <c r="G26" s="22"/>
      <c r="H26" s="42" t="str">
        <f>IF(ISERROR(VLOOKUP(B26,祝日!$B$2:$D$61,3,0)),"",VLOOKUP(B26,祝日!$B$2:$D$61,3,0))</f>
        <v/>
      </c>
    </row>
    <row r="27" spans="2:10" ht="18.75" customHeight="1" x14ac:dyDescent="0.55000000000000004">
      <c r="B27" s="51">
        <f t="shared" si="1"/>
        <v>46253</v>
      </c>
      <c r="C27" s="52" t="str">
        <f t="shared" si="2"/>
        <v>水</v>
      </c>
      <c r="D27" s="19"/>
      <c r="E27" s="21"/>
      <c r="F27" s="41" t="str">
        <f t="shared" si="0"/>
        <v/>
      </c>
      <c r="G27" s="22"/>
      <c r="H27" s="42" t="str">
        <f>IF(ISERROR(VLOOKUP(B27,祝日!$B$2:$D$61,3,0)),"",VLOOKUP(B27,祝日!$B$2:$D$61,3,0))</f>
        <v/>
      </c>
    </row>
    <row r="28" spans="2:10" ht="18.75" customHeight="1" x14ac:dyDescent="0.55000000000000004">
      <c r="B28" s="51">
        <f t="shared" si="1"/>
        <v>46254</v>
      </c>
      <c r="C28" s="52" t="str">
        <f t="shared" si="2"/>
        <v>木</v>
      </c>
      <c r="D28" s="19"/>
      <c r="E28" s="21"/>
      <c r="F28" s="41" t="str">
        <f t="shared" si="0"/>
        <v/>
      </c>
      <c r="G28" s="22"/>
      <c r="H28" s="42" t="str">
        <f>IF(ISERROR(VLOOKUP(B28,祝日!$B$2:$D$61,3,0)),"",VLOOKUP(B28,祝日!$B$2:$D$61,3,0))</f>
        <v/>
      </c>
    </row>
    <row r="29" spans="2:10" ht="18.75" customHeight="1" x14ac:dyDescent="0.55000000000000004">
      <c r="B29" s="51">
        <f t="shared" si="1"/>
        <v>46255</v>
      </c>
      <c r="C29" s="52" t="str">
        <f t="shared" si="2"/>
        <v>金</v>
      </c>
      <c r="D29" s="19"/>
      <c r="E29" s="21"/>
      <c r="F29" s="41" t="str">
        <f t="shared" si="0"/>
        <v/>
      </c>
      <c r="G29" s="22"/>
      <c r="H29" s="42" t="str">
        <f>IF(ISERROR(VLOOKUP(B29,祝日!$B$2:$D$61,3,0)),"",VLOOKUP(B29,祝日!$B$2:$D$61,3,0))</f>
        <v/>
      </c>
    </row>
    <row r="30" spans="2:10" ht="18.75" customHeight="1" x14ac:dyDescent="0.55000000000000004">
      <c r="B30" s="51">
        <f t="shared" si="1"/>
        <v>46256</v>
      </c>
      <c r="C30" s="52" t="str">
        <f t="shared" si="2"/>
        <v>土</v>
      </c>
      <c r="D30" s="19"/>
      <c r="E30" s="21"/>
      <c r="F30" s="41" t="str">
        <f t="shared" si="0"/>
        <v/>
      </c>
      <c r="G30" s="22"/>
      <c r="H30" s="42" t="str">
        <f>IF(ISERROR(VLOOKUP(B30,祝日!$B$2:$D$61,3,0)),"",VLOOKUP(B30,祝日!$B$2:$D$61,3,0))</f>
        <v/>
      </c>
    </row>
    <row r="31" spans="2:10" ht="18.75" customHeight="1" x14ac:dyDescent="0.55000000000000004">
      <c r="B31" s="51">
        <f t="shared" si="1"/>
        <v>46257</v>
      </c>
      <c r="C31" s="52" t="str">
        <f t="shared" si="2"/>
        <v>日</v>
      </c>
      <c r="D31" s="19"/>
      <c r="E31" s="21"/>
      <c r="F31" s="41" t="str">
        <f t="shared" si="0"/>
        <v/>
      </c>
      <c r="G31" s="22"/>
      <c r="H31" s="42" t="str">
        <f>IF(ISERROR(VLOOKUP(B31,祝日!$B$2:$D$61,3,0)),"",VLOOKUP(B31,祝日!$B$2:$D$61,3,0))</f>
        <v/>
      </c>
    </row>
    <row r="32" spans="2:10" ht="18.75" customHeight="1" x14ac:dyDescent="0.55000000000000004">
      <c r="B32" s="51">
        <f t="shared" si="1"/>
        <v>46258</v>
      </c>
      <c r="C32" s="52" t="str">
        <f t="shared" si="2"/>
        <v>月</v>
      </c>
      <c r="D32" s="19"/>
      <c r="E32" s="21"/>
      <c r="F32" s="41" t="str">
        <f t="shared" si="0"/>
        <v/>
      </c>
      <c r="G32" s="22"/>
      <c r="H32" s="42" t="str">
        <f>IF(ISERROR(VLOOKUP(B32,祝日!$B$2:$D$61,3,0)),"",VLOOKUP(B32,祝日!$B$2:$D$61,3,0))</f>
        <v/>
      </c>
    </row>
    <row r="33" spans="2:8" ht="18.75" customHeight="1" x14ac:dyDescent="0.55000000000000004">
      <c r="B33" s="51">
        <f t="shared" si="1"/>
        <v>46259</v>
      </c>
      <c r="C33" s="52" t="str">
        <f t="shared" si="2"/>
        <v>火</v>
      </c>
      <c r="D33" s="19"/>
      <c r="E33" s="21"/>
      <c r="F33" s="41" t="str">
        <f t="shared" si="0"/>
        <v/>
      </c>
      <c r="G33" s="22"/>
      <c r="H33" s="42" t="str">
        <f>IF(ISERROR(VLOOKUP(B33,祝日!$B$2:$D$61,3,0)),"",VLOOKUP(B33,祝日!$B$2:$D$61,3,0))</f>
        <v/>
      </c>
    </row>
    <row r="34" spans="2:8" ht="18.75" customHeight="1" x14ac:dyDescent="0.55000000000000004">
      <c r="B34" s="51">
        <f t="shared" si="1"/>
        <v>46260</v>
      </c>
      <c r="C34" s="52" t="str">
        <f t="shared" si="2"/>
        <v>水</v>
      </c>
      <c r="D34" s="19"/>
      <c r="E34" s="21"/>
      <c r="F34" s="41" t="str">
        <f t="shared" si="0"/>
        <v/>
      </c>
      <c r="G34" s="22"/>
      <c r="H34" s="42" t="str">
        <f>IF(ISERROR(VLOOKUP(B34,祝日!$B$2:$D$61,3,0)),"",VLOOKUP(B34,祝日!$B$2:$D$61,3,0))</f>
        <v/>
      </c>
    </row>
    <row r="35" spans="2:8" ht="18.75" customHeight="1" x14ac:dyDescent="0.55000000000000004">
      <c r="B35" s="51">
        <f t="shared" si="1"/>
        <v>46261</v>
      </c>
      <c r="C35" s="52" t="str">
        <f t="shared" si="2"/>
        <v>木</v>
      </c>
      <c r="D35" s="19"/>
      <c r="E35" s="21"/>
      <c r="F35" s="41" t="str">
        <f t="shared" si="0"/>
        <v/>
      </c>
      <c r="G35" s="22"/>
      <c r="H35" s="42" t="str">
        <f>IF(ISERROR(VLOOKUP(B35,祝日!$B$2:$D$61,3,0)),"",VLOOKUP(B35,祝日!$B$2:$D$61,3,0))</f>
        <v/>
      </c>
    </row>
    <row r="36" spans="2:8" ht="18.75" customHeight="1" x14ac:dyDescent="0.55000000000000004">
      <c r="B36" s="51">
        <f t="shared" si="1"/>
        <v>46262</v>
      </c>
      <c r="C36" s="52" t="str">
        <f t="shared" si="2"/>
        <v>金</v>
      </c>
      <c r="D36" s="19"/>
      <c r="E36" s="21"/>
      <c r="F36" s="41" t="str">
        <f t="shared" si="0"/>
        <v/>
      </c>
      <c r="G36" s="22"/>
      <c r="H36" s="42" t="str">
        <f>IF(ISERROR(VLOOKUP(B36,祝日!$B$2:$D$61,3,0)),"",VLOOKUP(B36,祝日!$B$2:$D$61,3,0))</f>
        <v/>
      </c>
    </row>
    <row r="37" spans="2:8" ht="18.75" customHeight="1" x14ac:dyDescent="0.55000000000000004">
      <c r="B37" s="51">
        <f>IF(B36=EOMONTH($B$9,0),"",B36+1)</f>
        <v>46263</v>
      </c>
      <c r="C37" s="52" t="str">
        <f t="shared" si="2"/>
        <v>土</v>
      </c>
      <c r="D37" s="19"/>
      <c r="E37" s="21"/>
      <c r="F37" s="41" t="str">
        <f t="shared" si="0"/>
        <v/>
      </c>
      <c r="G37" s="22"/>
      <c r="H37" s="42" t="str">
        <f>IF(ISERROR(VLOOKUP(B37,祝日!$B$2:$D$61,3,0)),"",VLOOKUP(B37,祝日!$B$2:$D$61,3,0))</f>
        <v/>
      </c>
    </row>
    <row r="38" spans="2:8" ht="18.75" customHeight="1" x14ac:dyDescent="0.55000000000000004">
      <c r="B38" s="51">
        <f>IF(OR(B37="",B37=EOMONTH($B$9,0)),"",B37+1)</f>
        <v>46264</v>
      </c>
      <c r="C38" s="52" t="str">
        <f t="shared" si="2"/>
        <v>日</v>
      </c>
      <c r="D38" s="19"/>
      <c r="E38" s="21"/>
      <c r="F38" s="41" t="str">
        <f t="shared" si="0"/>
        <v/>
      </c>
      <c r="G38" s="22"/>
      <c r="H38" s="42" t="str">
        <f>IF(ISERROR(VLOOKUP(B38,祝日!$B$2:$D$61,3,0)),"",VLOOKUP(B38,祝日!$B$2:$D$61,3,0))</f>
        <v/>
      </c>
    </row>
    <row r="39" spans="2:8" ht="18.75" customHeight="1" x14ac:dyDescent="0.55000000000000004">
      <c r="B39" s="36">
        <f>IF(OR(B38="",B38=EOMONTH($B$9,0)),"",B38+1)</f>
        <v>46265</v>
      </c>
      <c r="C39" s="37" t="str">
        <f t="shared" si="2"/>
        <v>月</v>
      </c>
      <c r="D39" s="20"/>
      <c r="E39" s="23"/>
      <c r="F39" s="40" t="str">
        <f t="shared" si="0"/>
        <v/>
      </c>
      <c r="G39" s="24"/>
      <c r="H39" s="42" t="str">
        <f>IF(ISERROR(VLOOKUP(B39,祝日!$B$2:$D$61,3,0)),"",VLOOKUP(B39,祝日!$B$2:$D$61,3,0))</f>
        <v/>
      </c>
    </row>
    <row r="40" spans="2:8" ht="22.5" customHeight="1" x14ac:dyDescent="0.6">
      <c r="B40" s="10"/>
      <c r="C40" s="11"/>
      <c r="D40" s="38" t="s">
        <v>35</v>
      </c>
      <c r="E40" s="9"/>
      <c r="F40" s="39">
        <f>COUNTIF(F9:F39,"真夏日")</f>
        <v>2</v>
      </c>
      <c r="G40" s="9"/>
    </row>
    <row r="41" spans="2:8" x14ac:dyDescent="0.55000000000000004">
      <c r="B41" s="11"/>
      <c r="C41" s="11"/>
      <c r="D41" s="11"/>
      <c r="E41" s="11"/>
      <c r="F41" s="11"/>
    </row>
    <row r="49" customFormat="1" x14ac:dyDescent="0.55000000000000004"/>
    <row r="50" customFormat="1" x14ac:dyDescent="0.55000000000000004"/>
    <row r="51" customFormat="1" x14ac:dyDescent="0.55000000000000004"/>
    <row r="52" customFormat="1" x14ac:dyDescent="0.55000000000000004"/>
    <row r="53" customFormat="1" x14ac:dyDescent="0.55000000000000004"/>
    <row r="54" customFormat="1" x14ac:dyDescent="0.55000000000000004"/>
    <row r="55" customFormat="1" x14ac:dyDescent="0.55000000000000004"/>
    <row r="56" customFormat="1" x14ac:dyDescent="0.55000000000000004"/>
    <row r="57" customFormat="1" x14ac:dyDescent="0.55000000000000004"/>
    <row r="58" customFormat="1" x14ac:dyDescent="0.55000000000000004"/>
    <row r="59" customFormat="1" x14ac:dyDescent="0.55000000000000004"/>
    <row r="60" customFormat="1" x14ac:dyDescent="0.55000000000000004"/>
    <row r="61" customFormat="1" x14ac:dyDescent="0.55000000000000004"/>
    <row r="62" customFormat="1" x14ac:dyDescent="0.55000000000000004"/>
    <row r="63" customFormat="1" x14ac:dyDescent="0.55000000000000004"/>
    <row r="64" customFormat="1" x14ac:dyDescent="0.55000000000000004"/>
    <row r="65" customFormat="1" x14ac:dyDescent="0.55000000000000004"/>
    <row r="66" customFormat="1" x14ac:dyDescent="0.55000000000000004"/>
    <row r="67" customFormat="1" x14ac:dyDescent="0.55000000000000004"/>
    <row r="68" customFormat="1" x14ac:dyDescent="0.55000000000000004"/>
    <row r="69" customFormat="1" x14ac:dyDescent="0.55000000000000004"/>
    <row r="70" customFormat="1" x14ac:dyDescent="0.55000000000000004"/>
    <row r="71" customFormat="1" x14ac:dyDescent="0.55000000000000004"/>
  </sheetData>
  <sheetProtection selectLockedCells="1"/>
  <phoneticPr fontId="1"/>
  <conditionalFormatting sqref="B9:G39">
    <cfRule type="expression" dxfId="2" priority="1">
      <formula>$H9&lt;&gt;""</formula>
    </cfRule>
    <cfRule type="expression" dxfId="1" priority="2">
      <formula>$C9="日"</formula>
    </cfRule>
    <cfRule type="expression" dxfId="0" priority="3">
      <formula>$C9="土"</formula>
    </cfRule>
  </conditionalFormatting>
  <pageMargins left="0.70866141732283472" right="0.70866141732283472" top="0.74803149606299213" bottom="0.74803149606299213" header="0.31496062992125984" footer="0.31496062992125984"/>
  <pageSetup paperSize="9" scale="7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61"/>
  <sheetViews>
    <sheetView topLeftCell="A55" workbookViewId="0">
      <selection activeCell="F70" sqref="F70"/>
    </sheetView>
  </sheetViews>
  <sheetFormatPr defaultRowHeight="18" x14ac:dyDescent="0.55000000000000004"/>
  <cols>
    <col min="1" max="1" width="4.4140625" customWidth="1"/>
    <col min="2" max="2" width="9.1640625" bestFit="1" customWidth="1"/>
    <col min="3" max="3" width="3.4140625" bestFit="1" customWidth="1"/>
    <col min="4" max="4" width="13" bestFit="1" customWidth="1"/>
  </cols>
  <sheetData>
    <row r="1" spans="1:4" ht="18.5" thickBot="1" x14ac:dyDescent="0.6"/>
    <row r="2" spans="1:4" ht="18.75" customHeight="1" x14ac:dyDescent="0.55000000000000004">
      <c r="A2" s="48" t="s">
        <v>43</v>
      </c>
      <c r="B2" s="12">
        <v>43584</v>
      </c>
      <c r="C2" s="12" t="str">
        <f t="shared" ref="C2:C42" si="0">TEXT(B2,"aaa")</f>
        <v>月</v>
      </c>
      <c r="D2" s="13" t="s">
        <v>9</v>
      </c>
    </row>
    <row r="3" spans="1:4" x14ac:dyDescent="0.55000000000000004">
      <c r="A3" s="49"/>
      <c r="B3" s="6">
        <v>43585</v>
      </c>
      <c r="C3" s="6" t="str">
        <f t="shared" si="0"/>
        <v>火</v>
      </c>
      <c r="D3" s="14" t="s">
        <v>32</v>
      </c>
    </row>
    <row r="4" spans="1:4" x14ac:dyDescent="0.55000000000000004">
      <c r="A4" s="49"/>
      <c r="B4" s="6">
        <v>43586</v>
      </c>
      <c r="C4" s="6" t="str">
        <f t="shared" si="0"/>
        <v>水</v>
      </c>
      <c r="D4" s="14" t="s">
        <v>29</v>
      </c>
    </row>
    <row r="5" spans="1:4" x14ac:dyDescent="0.55000000000000004">
      <c r="A5" s="49"/>
      <c r="B5" s="6">
        <v>43587</v>
      </c>
      <c r="C5" s="6" t="str">
        <f t="shared" si="0"/>
        <v>木</v>
      </c>
      <c r="D5" s="14" t="s">
        <v>32</v>
      </c>
    </row>
    <row r="6" spans="1:4" x14ac:dyDescent="0.55000000000000004">
      <c r="A6" s="49"/>
      <c r="B6" s="6">
        <v>43588</v>
      </c>
      <c r="C6" s="6" t="str">
        <f t="shared" si="0"/>
        <v>金</v>
      </c>
      <c r="D6" s="14" t="s">
        <v>10</v>
      </c>
    </row>
    <row r="7" spans="1:4" x14ac:dyDescent="0.55000000000000004">
      <c r="A7" s="49"/>
      <c r="B7" s="6">
        <v>43589</v>
      </c>
      <c r="C7" s="6" t="str">
        <f t="shared" si="0"/>
        <v>土</v>
      </c>
      <c r="D7" s="14" t="s">
        <v>11</v>
      </c>
    </row>
    <row r="8" spans="1:4" x14ac:dyDescent="0.55000000000000004">
      <c r="A8" s="49"/>
      <c r="B8" s="6">
        <v>43590</v>
      </c>
      <c r="C8" s="6" t="str">
        <f t="shared" si="0"/>
        <v>日</v>
      </c>
      <c r="D8" s="14" t="s">
        <v>12</v>
      </c>
    </row>
    <row r="9" spans="1:4" x14ac:dyDescent="0.55000000000000004">
      <c r="A9" s="49"/>
      <c r="B9" s="6">
        <v>43591</v>
      </c>
      <c r="C9" s="6" t="str">
        <f t="shared" si="0"/>
        <v>月</v>
      </c>
      <c r="D9" s="14" t="s">
        <v>13</v>
      </c>
    </row>
    <row r="10" spans="1:4" x14ac:dyDescent="0.55000000000000004">
      <c r="A10" s="49"/>
      <c r="B10" s="6">
        <v>43661</v>
      </c>
      <c r="C10" s="6" t="str">
        <f t="shared" si="0"/>
        <v>月</v>
      </c>
      <c r="D10" s="14" t="s">
        <v>14</v>
      </c>
    </row>
    <row r="11" spans="1:4" x14ac:dyDescent="0.55000000000000004">
      <c r="A11" s="49"/>
      <c r="B11" s="6">
        <v>43688</v>
      </c>
      <c r="C11" s="6" t="str">
        <f t="shared" si="0"/>
        <v>日</v>
      </c>
      <c r="D11" s="14" t="s">
        <v>15</v>
      </c>
    </row>
    <row r="12" spans="1:4" x14ac:dyDescent="0.55000000000000004">
      <c r="A12" s="49"/>
      <c r="B12" s="6">
        <v>43689</v>
      </c>
      <c r="C12" s="6" t="str">
        <f t="shared" si="0"/>
        <v>月</v>
      </c>
      <c r="D12" s="14" t="s">
        <v>13</v>
      </c>
    </row>
    <row r="13" spans="1:4" x14ac:dyDescent="0.55000000000000004">
      <c r="A13" s="49"/>
      <c r="B13" s="6">
        <v>43724</v>
      </c>
      <c r="C13" s="6" t="str">
        <f t="shared" si="0"/>
        <v>月</v>
      </c>
      <c r="D13" s="14" t="s">
        <v>16</v>
      </c>
    </row>
    <row r="14" spans="1:4" x14ac:dyDescent="0.55000000000000004">
      <c r="A14" s="49"/>
      <c r="B14" s="6">
        <v>43731</v>
      </c>
      <c r="C14" s="6" t="str">
        <f t="shared" si="0"/>
        <v>月</v>
      </c>
      <c r="D14" s="14" t="s">
        <v>17</v>
      </c>
    </row>
    <row r="15" spans="1:4" x14ac:dyDescent="0.55000000000000004">
      <c r="A15" s="49"/>
      <c r="B15" s="6">
        <v>43752</v>
      </c>
      <c r="C15" s="6" t="str">
        <f t="shared" si="0"/>
        <v>月</v>
      </c>
      <c r="D15" s="14" t="s">
        <v>18</v>
      </c>
    </row>
    <row r="16" spans="1:4" x14ac:dyDescent="0.55000000000000004">
      <c r="A16" s="49"/>
      <c r="B16" s="6">
        <v>43760</v>
      </c>
      <c r="C16" s="6" t="str">
        <f t="shared" si="0"/>
        <v>火</v>
      </c>
      <c r="D16" s="14" t="s">
        <v>31</v>
      </c>
    </row>
    <row r="17" spans="1:4" x14ac:dyDescent="0.55000000000000004">
      <c r="A17" s="49"/>
      <c r="B17" s="6">
        <v>43772</v>
      </c>
      <c r="C17" s="6" t="str">
        <f t="shared" si="0"/>
        <v>日</v>
      </c>
      <c r="D17" s="14" t="s">
        <v>19</v>
      </c>
    </row>
    <row r="18" spans="1:4" x14ac:dyDescent="0.55000000000000004">
      <c r="A18" s="49"/>
      <c r="B18" s="6">
        <v>43773</v>
      </c>
      <c r="C18" s="6" t="str">
        <f t="shared" si="0"/>
        <v>月</v>
      </c>
      <c r="D18" s="14" t="s">
        <v>13</v>
      </c>
    </row>
    <row r="19" spans="1:4" x14ac:dyDescent="0.55000000000000004">
      <c r="A19" s="49"/>
      <c r="B19" s="6">
        <v>43792</v>
      </c>
      <c r="C19" s="6" t="str">
        <f t="shared" si="0"/>
        <v>土</v>
      </c>
      <c r="D19" s="14" t="s">
        <v>20</v>
      </c>
    </row>
    <row r="20" spans="1:4" x14ac:dyDescent="0.55000000000000004">
      <c r="A20" s="49"/>
      <c r="B20" s="6">
        <v>43831</v>
      </c>
      <c r="C20" s="6" t="str">
        <f t="shared" si="0"/>
        <v>水</v>
      </c>
      <c r="D20" s="14" t="s">
        <v>8</v>
      </c>
    </row>
    <row r="21" spans="1:4" ht="18.75" customHeight="1" x14ac:dyDescent="0.55000000000000004">
      <c r="A21" s="49"/>
      <c r="B21" s="6">
        <v>43843</v>
      </c>
      <c r="C21" s="6" t="str">
        <f t="shared" si="0"/>
        <v>月</v>
      </c>
      <c r="D21" s="14" t="s">
        <v>30</v>
      </c>
    </row>
    <row r="22" spans="1:4" x14ac:dyDescent="0.55000000000000004">
      <c r="A22" s="49"/>
      <c r="B22" s="6">
        <v>43872</v>
      </c>
      <c r="C22" s="6" t="str">
        <f t="shared" si="0"/>
        <v>火</v>
      </c>
      <c r="D22" s="14" t="s">
        <v>44</v>
      </c>
    </row>
    <row r="23" spans="1:4" x14ac:dyDescent="0.55000000000000004">
      <c r="A23" s="49"/>
      <c r="B23" s="6">
        <v>43884</v>
      </c>
      <c r="C23" s="6" t="str">
        <f t="shared" si="0"/>
        <v>日</v>
      </c>
      <c r="D23" s="14" t="s">
        <v>21</v>
      </c>
    </row>
    <row r="24" spans="1:4" x14ac:dyDescent="0.55000000000000004">
      <c r="A24" s="49"/>
      <c r="B24" s="6">
        <v>43885</v>
      </c>
      <c r="C24" s="6" t="str">
        <f t="shared" si="0"/>
        <v>月</v>
      </c>
      <c r="D24" s="14" t="s">
        <v>13</v>
      </c>
    </row>
    <row r="25" spans="1:4" ht="18.5" thickBot="1" x14ac:dyDescent="0.6">
      <c r="A25" s="50"/>
      <c r="B25" s="17">
        <v>43910</v>
      </c>
      <c r="C25" s="17" t="str">
        <f t="shared" si="0"/>
        <v>金</v>
      </c>
      <c r="D25" s="18" t="s">
        <v>23</v>
      </c>
    </row>
    <row r="26" spans="1:4" ht="18.75" customHeight="1" x14ac:dyDescent="0.55000000000000004">
      <c r="A26" s="48" t="s">
        <v>45</v>
      </c>
      <c r="B26" s="12">
        <v>43950</v>
      </c>
      <c r="C26" s="12" t="str">
        <f t="shared" si="0"/>
        <v>水</v>
      </c>
      <c r="D26" s="13" t="s">
        <v>9</v>
      </c>
    </row>
    <row r="27" spans="1:4" x14ac:dyDescent="0.55000000000000004">
      <c r="A27" s="49"/>
      <c r="B27" s="6">
        <v>43954</v>
      </c>
      <c r="C27" s="6" t="str">
        <f t="shared" si="0"/>
        <v>日</v>
      </c>
      <c r="D27" s="14" t="s">
        <v>10</v>
      </c>
    </row>
    <row r="28" spans="1:4" x14ac:dyDescent="0.55000000000000004">
      <c r="A28" s="49"/>
      <c r="B28" s="6">
        <v>43955</v>
      </c>
      <c r="C28" s="6" t="str">
        <f t="shared" si="0"/>
        <v>月</v>
      </c>
      <c r="D28" s="14" t="s">
        <v>11</v>
      </c>
    </row>
    <row r="29" spans="1:4" x14ac:dyDescent="0.55000000000000004">
      <c r="A29" s="49"/>
      <c r="B29" s="6">
        <v>43956</v>
      </c>
      <c r="C29" s="6" t="str">
        <f>TEXT(B29,"aaa")</f>
        <v>火</v>
      </c>
      <c r="D29" s="14" t="s">
        <v>12</v>
      </c>
    </row>
    <row r="30" spans="1:4" x14ac:dyDescent="0.55000000000000004">
      <c r="A30" s="49"/>
      <c r="B30" s="6">
        <v>43957</v>
      </c>
      <c r="C30" s="6" t="str">
        <f>TEXT(B30,"aaa")</f>
        <v>水</v>
      </c>
      <c r="D30" s="14" t="s">
        <v>13</v>
      </c>
    </row>
    <row r="31" spans="1:4" x14ac:dyDescent="0.55000000000000004">
      <c r="A31" s="49"/>
      <c r="B31" s="6">
        <v>44035</v>
      </c>
      <c r="C31" s="6" t="str">
        <f t="shared" ref="C31" si="1">TEXT(B31,"aaa")</f>
        <v>木</v>
      </c>
      <c r="D31" s="14" t="s">
        <v>14</v>
      </c>
    </row>
    <row r="32" spans="1:4" x14ac:dyDescent="0.55000000000000004">
      <c r="A32" s="49"/>
      <c r="B32" s="6">
        <v>44036</v>
      </c>
      <c r="C32" s="6" t="str">
        <f t="shared" si="0"/>
        <v>金</v>
      </c>
      <c r="D32" s="14" t="s">
        <v>34</v>
      </c>
    </row>
    <row r="33" spans="1:4" x14ac:dyDescent="0.55000000000000004">
      <c r="A33" s="49"/>
      <c r="B33" s="6">
        <v>44053</v>
      </c>
      <c r="C33" s="6" t="str">
        <f t="shared" si="0"/>
        <v>月</v>
      </c>
      <c r="D33" s="14" t="s">
        <v>15</v>
      </c>
    </row>
    <row r="34" spans="1:4" x14ac:dyDescent="0.55000000000000004">
      <c r="A34" s="49"/>
      <c r="B34" s="6">
        <v>44095</v>
      </c>
      <c r="C34" s="6" t="str">
        <f t="shared" si="0"/>
        <v>月</v>
      </c>
      <c r="D34" s="14" t="s">
        <v>16</v>
      </c>
    </row>
    <row r="35" spans="1:4" x14ac:dyDescent="0.55000000000000004">
      <c r="A35" s="49"/>
      <c r="B35" s="6">
        <v>44096</v>
      </c>
      <c r="C35" s="6" t="str">
        <f t="shared" si="0"/>
        <v>火</v>
      </c>
      <c r="D35" s="14" t="s">
        <v>17</v>
      </c>
    </row>
    <row r="36" spans="1:4" x14ac:dyDescent="0.55000000000000004">
      <c r="A36" s="49"/>
      <c r="B36" s="6">
        <v>44138</v>
      </c>
      <c r="C36" s="6" t="str">
        <f t="shared" si="0"/>
        <v>火</v>
      </c>
      <c r="D36" s="14" t="s">
        <v>19</v>
      </c>
    </row>
    <row r="37" spans="1:4" x14ac:dyDescent="0.55000000000000004">
      <c r="A37" s="49"/>
      <c r="B37" s="6">
        <v>44158</v>
      </c>
      <c r="C37" s="6" t="str">
        <f t="shared" si="0"/>
        <v>月</v>
      </c>
      <c r="D37" s="14" t="s">
        <v>20</v>
      </c>
    </row>
    <row r="38" spans="1:4" x14ac:dyDescent="0.55000000000000004">
      <c r="A38" s="49"/>
      <c r="B38" s="6">
        <v>44197</v>
      </c>
      <c r="C38" s="6" t="str">
        <f t="shared" si="0"/>
        <v>金</v>
      </c>
      <c r="D38" s="14" t="s">
        <v>8</v>
      </c>
    </row>
    <row r="39" spans="1:4" x14ac:dyDescent="0.55000000000000004">
      <c r="A39" s="49"/>
      <c r="B39" s="6">
        <v>44207</v>
      </c>
      <c r="C39" s="6" t="str">
        <f t="shared" si="0"/>
        <v>月</v>
      </c>
      <c r="D39" s="14" t="s">
        <v>30</v>
      </c>
    </row>
    <row r="40" spans="1:4" x14ac:dyDescent="0.55000000000000004">
      <c r="A40" s="49"/>
      <c r="B40" s="6">
        <v>44238</v>
      </c>
      <c r="C40" s="6" t="str">
        <f t="shared" si="0"/>
        <v>木</v>
      </c>
      <c r="D40" s="14" t="s">
        <v>44</v>
      </c>
    </row>
    <row r="41" spans="1:4" x14ac:dyDescent="0.55000000000000004">
      <c r="A41" s="49"/>
      <c r="B41" s="6">
        <v>44250</v>
      </c>
      <c r="C41" s="6" t="str">
        <f t="shared" si="0"/>
        <v>火</v>
      </c>
      <c r="D41" s="14" t="s">
        <v>21</v>
      </c>
    </row>
    <row r="42" spans="1:4" x14ac:dyDescent="0.55000000000000004">
      <c r="A42" s="49"/>
      <c r="B42" s="6">
        <v>44275</v>
      </c>
      <c r="C42" s="6" t="str">
        <f t="shared" si="0"/>
        <v>土</v>
      </c>
      <c r="D42" s="18" t="s">
        <v>46</v>
      </c>
    </row>
    <row r="43" spans="1:4" ht="18.5" thickBot="1" x14ac:dyDescent="0.6">
      <c r="A43" s="50"/>
      <c r="B43" s="15"/>
      <c r="C43" s="15"/>
      <c r="D43" s="16"/>
    </row>
    <row r="44" spans="1:4" ht="18.75" customHeight="1" x14ac:dyDescent="0.55000000000000004">
      <c r="A44" s="48" t="s">
        <v>47</v>
      </c>
      <c r="B44" s="12">
        <v>44315</v>
      </c>
      <c r="C44" s="12" t="str">
        <f>TEXT(B44,"aaa")</f>
        <v>木</v>
      </c>
      <c r="D44" s="13" t="s">
        <v>9</v>
      </c>
    </row>
    <row r="45" spans="1:4" ht="18.75" customHeight="1" x14ac:dyDescent="0.55000000000000004">
      <c r="A45" s="49"/>
      <c r="B45" s="6">
        <v>44319</v>
      </c>
      <c r="C45" s="6" t="str">
        <f t="shared" ref="C45:C46" si="2">TEXT(B45,"aaa")</f>
        <v>月</v>
      </c>
      <c r="D45" s="14" t="s">
        <v>10</v>
      </c>
    </row>
    <row r="46" spans="1:4" x14ac:dyDescent="0.55000000000000004">
      <c r="A46" s="49"/>
      <c r="B46" s="6">
        <v>44320</v>
      </c>
      <c r="C46" s="6" t="str">
        <f t="shared" si="2"/>
        <v>火</v>
      </c>
      <c r="D46" s="14" t="s">
        <v>11</v>
      </c>
    </row>
    <row r="47" spans="1:4" x14ac:dyDescent="0.55000000000000004">
      <c r="A47" s="49"/>
      <c r="B47" s="6">
        <v>44321</v>
      </c>
      <c r="C47" s="6" t="str">
        <f>TEXT(B47,"aaa")</f>
        <v>水</v>
      </c>
      <c r="D47" s="14" t="s">
        <v>12</v>
      </c>
    </row>
    <row r="48" spans="1:4" x14ac:dyDescent="0.55000000000000004">
      <c r="A48" s="49"/>
      <c r="B48" s="6">
        <v>44396</v>
      </c>
      <c r="C48" s="6" t="str">
        <f t="shared" ref="C48:C59" si="3">TEXT(B48,"aaa")</f>
        <v>月</v>
      </c>
      <c r="D48" s="14" t="s">
        <v>14</v>
      </c>
    </row>
    <row r="49" spans="1:4" x14ac:dyDescent="0.55000000000000004">
      <c r="A49" s="49"/>
      <c r="B49" s="6">
        <v>44419</v>
      </c>
      <c r="C49" s="6" t="str">
        <f t="shared" si="3"/>
        <v>水</v>
      </c>
      <c r="D49" s="14" t="s">
        <v>15</v>
      </c>
    </row>
    <row r="50" spans="1:4" x14ac:dyDescent="0.55000000000000004">
      <c r="A50" s="49"/>
      <c r="B50" s="6">
        <v>44459</v>
      </c>
      <c r="C50" s="6" t="str">
        <f t="shared" si="3"/>
        <v>月</v>
      </c>
      <c r="D50" s="14" t="s">
        <v>16</v>
      </c>
    </row>
    <row r="51" spans="1:4" x14ac:dyDescent="0.55000000000000004">
      <c r="A51" s="49"/>
      <c r="B51" s="6">
        <v>44462</v>
      </c>
      <c r="C51" s="6" t="str">
        <f t="shared" si="3"/>
        <v>木</v>
      </c>
      <c r="D51" s="14" t="s">
        <v>17</v>
      </c>
    </row>
    <row r="52" spans="1:4" x14ac:dyDescent="0.55000000000000004">
      <c r="A52" s="49"/>
      <c r="B52" s="6">
        <v>44480</v>
      </c>
      <c r="C52" s="6" t="str">
        <f t="shared" si="3"/>
        <v>月</v>
      </c>
      <c r="D52" s="14" t="s">
        <v>34</v>
      </c>
    </row>
    <row r="53" spans="1:4" x14ac:dyDescent="0.55000000000000004">
      <c r="A53" s="49"/>
      <c r="B53" s="6">
        <v>44503</v>
      </c>
      <c r="C53" s="6" t="str">
        <f t="shared" si="3"/>
        <v>水</v>
      </c>
      <c r="D53" s="14" t="s">
        <v>19</v>
      </c>
    </row>
    <row r="54" spans="1:4" x14ac:dyDescent="0.55000000000000004">
      <c r="A54" s="49"/>
      <c r="B54" s="6">
        <v>44523</v>
      </c>
      <c r="C54" s="6" t="str">
        <f t="shared" si="3"/>
        <v>火</v>
      </c>
      <c r="D54" s="14" t="s">
        <v>20</v>
      </c>
    </row>
    <row r="55" spans="1:4" x14ac:dyDescent="0.55000000000000004">
      <c r="A55" s="49"/>
      <c r="B55" s="6">
        <v>44562</v>
      </c>
      <c r="C55" s="6" t="str">
        <f t="shared" si="3"/>
        <v>土</v>
      </c>
      <c r="D55" s="14" t="s">
        <v>8</v>
      </c>
    </row>
    <row r="56" spans="1:4" x14ac:dyDescent="0.55000000000000004">
      <c r="A56" s="49"/>
      <c r="B56" s="6">
        <v>44571</v>
      </c>
      <c r="C56" s="6" t="str">
        <f t="shared" si="3"/>
        <v>月</v>
      </c>
      <c r="D56" s="14" t="s">
        <v>30</v>
      </c>
    </row>
    <row r="57" spans="1:4" x14ac:dyDescent="0.55000000000000004">
      <c r="A57" s="49"/>
      <c r="B57" s="6">
        <v>44603</v>
      </c>
      <c r="C57" s="6" t="str">
        <f t="shared" si="3"/>
        <v>金</v>
      </c>
      <c r="D57" s="14" t="s">
        <v>22</v>
      </c>
    </row>
    <row r="58" spans="1:4" x14ac:dyDescent="0.55000000000000004">
      <c r="A58" s="49"/>
      <c r="B58" s="6">
        <v>44615</v>
      </c>
      <c r="C58" s="6" t="str">
        <f t="shared" si="3"/>
        <v>水</v>
      </c>
      <c r="D58" s="18" t="s">
        <v>21</v>
      </c>
    </row>
    <row r="59" spans="1:4" x14ac:dyDescent="0.55000000000000004">
      <c r="A59" s="49"/>
      <c r="B59" s="6">
        <v>44640</v>
      </c>
      <c r="C59" s="6" t="str">
        <f t="shared" si="3"/>
        <v>日</v>
      </c>
      <c r="D59" s="18" t="s">
        <v>46</v>
      </c>
    </row>
    <row r="60" spans="1:4" ht="18.5" thickBot="1" x14ac:dyDescent="0.6">
      <c r="A60" s="50"/>
      <c r="B60" s="15"/>
      <c r="C60" s="15"/>
      <c r="D60" s="16"/>
    </row>
    <row r="61" spans="1:4" ht="18.75" customHeight="1" x14ac:dyDescent="0.55000000000000004">
      <c r="A61" s="44"/>
      <c r="B61" s="45"/>
      <c r="C61" s="45"/>
      <c r="D61" s="46"/>
    </row>
  </sheetData>
  <mergeCells count="3">
    <mergeCell ref="A2:A25"/>
    <mergeCell ref="A26:A43"/>
    <mergeCell ref="A44:A60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2026年●月</vt:lpstr>
      <vt:lpstr>記載例</vt:lpstr>
      <vt:lpstr>祝日</vt:lpstr>
      <vt:lpstr>'2026年●月'!Print_Area</vt:lpstr>
      <vt:lpstr>記載例!Print_Area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2020-06-18T08:40:32Z</cp:lastPrinted>
  <dcterms:created xsi:type="dcterms:W3CDTF">2017-12-13T00:12:47Z</dcterms:created>
  <dcterms:modified xsi:type="dcterms:W3CDTF">2026-05-14T02:49:35Z</dcterms:modified>
</cp:coreProperties>
</file>