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６" sheetId="1" r:id="rId1"/>
  </sheets>
  <definedNames>
    <definedName name="_xlnm.Print_Area" localSheetId="0">'６'!$A$1:$K$35</definedName>
  </definedNames>
  <calcPr fullCalcOnLoad="1"/>
</workbook>
</file>

<file path=xl/sharedStrings.xml><?xml version="1.0" encoding="utf-8"?>
<sst xmlns="http://schemas.openxmlformats.org/spreadsheetml/2006/main" count="106" uniqueCount="94">
  <si>
    <t>人 口 動 態 総 覧</t>
  </si>
  <si>
    <t xml:space="preserve"> 実　　　数 (人)</t>
  </si>
  <si>
    <t xml:space="preserve"> 前年との差 </t>
  </si>
  <si>
    <t>平均発生間隔（時間：分：秒）</t>
  </si>
  <si>
    <t xml:space="preserve"> 千葉県 </t>
  </si>
  <si>
    <t xml:space="preserve"> 全　国 </t>
  </si>
  <si>
    <t>計算式</t>
  </si>
  <si>
    <t>平成26年(A)</t>
  </si>
  <si>
    <t>平成25年(B)</t>
  </si>
  <si>
    <t>平成26年(C)</t>
  </si>
  <si>
    <t>平成25年(C)</t>
  </si>
  <si>
    <t>A-B</t>
  </si>
  <si>
    <t>C-D</t>
  </si>
  <si>
    <t>時間</t>
  </si>
  <si>
    <t>分</t>
  </si>
  <si>
    <t>分単位</t>
  </si>
  <si>
    <t>秒</t>
  </si>
  <si>
    <t>発生・秒</t>
  </si>
  <si>
    <t>年間・秒</t>
  </si>
  <si>
    <t>出生</t>
  </si>
  <si>
    <t>死亡</t>
  </si>
  <si>
    <t>乳児死亡</t>
  </si>
  <si>
    <t>新生児死亡</t>
  </si>
  <si>
    <t>自然増加</t>
  </si>
  <si>
    <t>死産</t>
  </si>
  <si>
    <t>総　　数</t>
  </si>
  <si>
    <t>自　　然</t>
  </si>
  <si>
    <t>人　　工</t>
  </si>
  <si>
    <t>周産期死亡</t>
  </si>
  <si>
    <t>総　　数</t>
  </si>
  <si>
    <t>妊娠満22週
以降の死産</t>
  </si>
  <si>
    <t>早期新生児死亡</t>
  </si>
  <si>
    <t>婚姻</t>
  </si>
  <si>
    <t>離婚</t>
  </si>
  <si>
    <t xml:space="preserve">千葉県 </t>
  </si>
  <si>
    <t xml:space="preserve">全　国 </t>
  </si>
  <si>
    <t>千葉県順位</t>
  </si>
  <si>
    <t>第１位（率）</t>
  </si>
  <si>
    <t>最下位（率）</t>
  </si>
  <si>
    <t>平成26年</t>
  </si>
  <si>
    <t>平成25年</t>
  </si>
  <si>
    <t>出生率(人口千対)</t>
  </si>
  <si>
    <t>死亡率(人口千対)</t>
  </si>
  <si>
    <t>乳児死亡(出生千対)</t>
  </si>
  <si>
    <t>新生児死亡
(出生千対)</t>
  </si>
  <si>
    <t>自然増加(人口千対)</t>
  </si>
  <si>
    <t xml:space="preserve"> 死産率
(出産千対)</t>
  </si>
  <si>
    <t>周産期死亡率
(出産千対)</t>
  </si>
  <si>
    <t>婚姻率(人口千対)</t>
  </si>
  <si>
    <t>離婚率(人口千対)</t>
  </si>
  <si>
    <t>合計特殊出生率</t>
  </si>
  <si>
    <t>※｢千葉県順位｣は厚生労働省の｢都道府県別統計表｣の高い方から数えたものである。</t>
  </si>
  <si>
    <t>(1)出生・自然増加・婚姻・離婚率は人口千対、死亡は人口10万対、乳児・新生児死亡率は出生千対、死産率は出産(出生＋死産)千対、周産期死亡率は出産(出生＋妊娠満22週以後の死産)千対である。
少数点以下の処理によって合計が一致しないことがある。</t>
  </si>
  <si>
    <t>(2)平成２６年の数値：厚生労働省「人口動態統計」</t>
  </si>
  <si>
    <t>11：15</t>
  </si>
  <si>
    <t>9：45</t>
  </si>
  <si>
    <t>84：13：51</t>
  </si>
  <si>
    <t>165：16：59</t>
  </si>
  <si>
    <t>7：39：51</t>
  </si>
  <si>
    <t>14：36：0</t>
  </si>
  <si>
    <t>16：7：58</t>
  </si>
  <si>
    <t>43：21：59</t>
  </si>
  <si>
    <t>55：5：40</t>
  </si>
  <si>
    <t>203：43：16</t>
  </si>
  <si>
    <t>17：12</t>
  </si>
  <si>
    <t>49：24</t>
  </si>
  <si>
    <t>表６</t>
  </si>
  <si>
    <t>-</t>
  </si>
  <si>
    <t>48:15</t>
  </si>
  <si>
    <t>41:39</t>
  </si>
  <si>
    <t>沖縄県 11.6</t>
  </si>
  <si>
    <t>秋田県5.8</t>
  </si>
  <si>
    <t>秋田県 14.6</t>
  </si>
  <si>
    <t>沖縄県 8.1</t>
  </si>
  <si>
    <t>栃木県 3.6</t>
  </si>
  <si>
    <t>佐賀県1.3</t>
  </si>
  <si>
    <t>栃木県 1.8</t>
  </si>
  <si>
    <t>長崎県 0.4</t>
  </si>
  <si>
    <t>沖縄県 3.6</t>
  </si>
  <si>
    <t>秋田県△8.8</t>
  </si>
  <si>
    <t>宮崎県30.0</t>
  </si>
  <si>
    <t>滋賀県17.3</t>
  </si>
  <si>
    <t>秋田県 14.0</t>
  </si>
  <si>
    <t>和歌山県8.4</t>
  </si>
  <si>
    <t>高知県 19.2</t>
  </si>
  <si>
    <t>滋賀県8.0</t>
  </si>
  <si>
    <t>秋田県5.3</t>
  </si>
  <si>
    <t>香川県 2.2</t>
  </si>
  <si>
    <t>東京都 6.7</t>
  </si>
  <si>
    <t>秋田県 3.7</t>
  </si>
  <si>
    <t>沖縄県 2.53</t>
  </si>
  <si>
    <t>富山県 1.34</t>
  </si>
  <si>
    <t>沖縄県 1.86</t>
  </si>
  <si>
    <t>東京都1.15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</si>
</sst>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h:mm;@"/>
    <numFmt numFmtId="179" formatCode="0_ "/>
    <numFmt numFmtId="180" formatCode="h:mm:ss;@"/>
    <numFmt numFmtId="181" formatCode="0.0_);[Red]\(0.0\)"/>
    <numFmt numFmtId="182" formatCode="#,##0.0_ "/>
    <numFmt numFmtId="183" formatCode="#,##0.0;[Red]#,##0.0"/>
    <numFmt numFmtId="184" formatCode="0.0_ "/>
    <numFmt numFmtId="185" formatCode="0.0;&quot;△ &quot;0.0"/>
    <numFmt numFmtId="186" formatCode="#,##0.0;&quot;△ &quot;#,##0.0"/>
    <numFmt numFmtId="187" formatCode="0.00_);[Red]\(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indexed="10"/>
      <name val="ＭＳ 明朝"/>
      <family val="1"/>
    </font>
    <font>
      <sz val="3.5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7" fontId="6" fillId="33" borderId="19" xfId="0" applyNumberFormat="1" applyFont="1" applyFill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77" fontId="6" fillId="0" borderId="19" xfId="48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81" fontId="10" fillId="0" borderId="19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10" fillId="0" borderId="19" xfId="48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182" fontId="10" fillId="0" borderId="19" xfId="0" applyNumberFormat="1" applyFont="1" applyFill="1" applyBorder="1" applyAlignment="1">
      <alignment horizontal="center" vertical="center" wrapText="1"/>
    </xf>
    <xf numFmtId="181" fontId="10" fillId="0" borderId="16" xfId="48" applyNumberFormat="1" applyFont="1" applyFill="1" applyBorder="1" applyAlignment="1">
      <alignment vertical="center"/>
    </xf>
    <xf numFmtId="183" fontId="10" fillId="0" borderId="21" xfId="0" applyNumberFormat="1" applyFont="1" applyFill="1" applyBorder="1" applyAlignment="1">
      <alignment horizontal="center" vertical="center"/>
    </xf>
    <xf numFmtId="184" fontId="10" fillId="0" borderId="19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2" fontId="10" fillId="0" borderId="19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82" fontId="10" fillId="0" borderId="19" xfId="0" applyNumberFormat="1" applyFont="1" applyFill="1" applyBorder="1" applyAlignment="1">
      <alignment horizontal="center" vertical="center" shrinkToFit="1"/>
    </xf>
    <xf numFmtId="182" fontId="10" fillId="0" borderId="19" xfId="0" applyNumberFormat="1" applyFont="1" applyFill="1" applyBorder="1" applyAlignment="1">
      <alignment horizontal="center" vertical="center" wrapText="1" shrinkToFit="1"/>
    </xf>
    <xf numFmtId="182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/>
    </xf>
    <xf numFmtId="185" fontId="10" fillId="0" borderId="19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6" fontId="10" fillId="0" borderId="19" xfId="0" applyNumberFormat="1" applyFont="1" applyFill="1" applyBorder="1" applyAlignment="1">
      <alignment horizontal="right" vertical="center"/>
    </xf>
    <xf numFmtId="182" fontId="6" fillId="0" borderId="19" xfId="0" applyNumberFormat="1" applyFont="1" applyFill="1" applyBorder="1" applyAlignment="1">
      <alignment horizontal="center" vertical="center" shrinkToFit="1"/>
    </xf>
    <xf numFmtId="182" fontId="6" fillId="0" borderId="19" xfId="0" applyNumberFormat="1" applyFont="1" applyFill="1" applyBorder="1" applyAlignment="1">
      <alignment horizontal="left" vertical="center" wrapText="1"/>
    </xf>
    <xf numFmtId="182" fontId="10" fillId="0" borderId="19" xfId="0" applyNumberFormat="1" applyFont="1" applyFill="1" applyBorder="1" applyAlignment="1">
      <alignment horizontal="center" vertical="center"/>
    </xf>
    <xf numFmtId="187" fontId="10" fillId="0" borderId="19" xfId="0" applyNumberFormat="1" applyFont="1" applyFill="1" applyBorder="1" applyAlignment="1">
      <alignment horizontal="right" vertical="center"/>
    </xf>
    <xf numFmtId="187" fontId="6" fillId="0" borderId="19" xfId="0" applyNumberFormat="1" applyFont="1" applyFill="1" applyBorder="1" applyAlignment="1">
      <alignment horizontal="right" vertical="center"/>
    </xf>
    <xf numFmtId="187" fontId="10" fillId="0" borderId="16" xfId="48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7" fillId="0" borderId="22" xfId="0" applyFont="1" applyBorder="1" applyAlignment="1">
      <alignment horizontal="distributed" vertical="center" wrapText="1" shrinkToFit="1"/>
    </xf>
    <xf numFmtId="0" fontId="7" fillId="0" borderId="23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5" zoomScaleNormal="85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6.375" style="0" customWidth="1"/>
    <col min="2" max="2" width="9.375" style="0" customWidth="1"/>
    <col min="3" max="3" width="7.625" style="0" customWidth="1"/>
    <col min="4" max="7" width="10.875" style="0" customWidth="1"/>
    <col min="8" max="9" width="11.125" style="0" customWidth="1"/>
    <col min="10" max="10" width="12.25390625" style="0" customWidth="1"/>
    <col min="11" max="11" width="11.875" style="0" customWidth="1"/>
    <col min="12" max="12" width="2.625" style="0" customWidth="1"/>
    <col min="13" max="13" width="7.50390625" style="0" hidden="1" customWidth="1"/>
    <col min="14" max="14" width="4.50390625" style="0" hidden="1" customWidth="1"/>
    <col min="15" max="15" width="7.50390625" style="0" hidden="1" customWidth="1"/>
    <col min="16" max="16" width="4.50390625" style="0" hidden="1" customWidth="1"/>
    <col min="17" max="17" width="9.50390625" style="0" hidden="1" customWidth="1"/>
    <col min="18" max="18" width="12.75390625" style="0" hidden="1" customWidth="1"/>
  </cols>
  <sheetData>
    <row r="1" spans="1:11" ht="18.75">
      <c r="A1" s="1" t="s">
        <v>66</v>
      </c>
      <c r="B1" s="1"/>
      <c r="C1" s="2"/>
      <c r="D1" s="73" t="s">
        <v>0</v>
      </c>
      <c r="E1" s="73"/>
      <c r="F1" s="73"/>
      <c r="G1" s="73"/>
      <c r="H1" s="73"/>
      <c r="I1" s="73"/>
      <c r="J1" s="73"/>
      <c r="K1" s="2"/>
    </row>
    <row r="2" spans="1:11" ht="24" customHeight="1">
      <c r="A2" s="74"/>
      <c r="B2" s="75"/>
      <c r="C2" s="76"/>
      <c r="D2" s="83" t="s">
        <v>1</v>
      </c>
      <c r="E2" s="84"/>
      <c r="F2" s="84"/>
      <c r="G2" s="85"/>
      <c r="H2" s="86" t="s">
        <v>2</v>
      </c>
      <c r="I2" s="87"/>
      <c r="J2" s="88" t="s">
        <v>3</v>
      </c>
      <c r="K2" s="89"/>
    </row>
    <row r="3" spans="1:18" ht="24" customHeight="1">
      <c r="A3" s="77"/>
      <c r="B3" s="78"/>
      <c r="C3" s="79"/>
      <c r="D3" s="83" t="s">
        <v>4</v>
      </c>
      <c r="E3" s="85"/>
      <c r="F3" s="83" t="s">
        <v>5</v>
      </c>
      <c r="G3" s="85"/>
      <c r="H3" s="3" t="s">
        <v>4</v>
      </c>
      <c r="I3" s="3" t="s">
        <v>5</v>
      </c>
      <c r="J3" s="3" t="s">
        <v>4</v>
      </c>
      <c r="K3" s="3" t="s">
        <v>5</v>
      </c>
      <c r="M3" s="4"/>
      <c r="N3" s="5"/>
      <c r="O3" s="5" t="s">
        <v>6</v>
      </c>
      <c r="P3" s="5"/>
      <c r="Q3" s="5"/>
      <c r="R3" s="6"/>
    </row>
    <row r="4" spans="1:18" ht="24" customHeight="1">
      <c r="A4" s="80"/>
      <c r="B4" s="81"/>
      <c r="C4" s="82"/>
      <c r="D4" s="7" t="s">
        <v>7</v>
      </c>
      <c r="E4" s="8" t="s">
        <v>8</v>
      </c>
      <c r="F4" s="7" t="s">
        <v>9</v>
      </c>
      <c r="G4" s="8" t="s">
        <v>10</v>
      </c>
      <c r="H4" s="9" t="s">
        <v>11</v>
      </c>
      <c r="I4" s="9" t="s">
        <v>12</v>
      </c>
      <c r="J4" s="10"/>
      <c r="K4" s="10"/>
      <c r="M4" s="11" t="s">
        <v>13</v>
      </c>
      <c r="N4" s="12" t="s">
        <v>14</v>
      </c>
      <c r="O4" s="12" t="s">
        <v>15</v>
      </c>
      <c r="P4" s="12" t="s">
        <v>16</v>
      </c>
      <c r="Q4" s="13" t="s">
        <v>17</v>
      </c>
      <c r="R4" s="14" t="s">
        <v>18</v>
      </c>
    </row>
    <row r="5" spans="1:18" ht="24" customHeight="1">
      <c r="A5" s="90" t="s">
        <v>19</v>
      </c>
      <c r="B5" s="90"/>
      <c r="C5" s="91"/>
      <c r="D5" s="15">
        <v>46749</v>
      </c>
      <c r="E5" s="15">
        <v>48343</v>
      </c>
      <c r="F5" s="15">
        <v>1003539</v>
      </c>
      <c r="G5" s="15">
        <v>1029816</v>
      </c>
      <c r="H5" s="16">
        <v>-1594</v>
      </c>
      <c r="I5" s="16">
        <v>-26277</v>
      </c>
      <c r="J5" s="17" t="s">
        <v>54</v>
      </c>
      <c r="K5" s="18">
        <v>0.02152777777777778</v>
      </c>
      <c r="M5" s="19">
        <f>ROUNDDOWN(O5/60,0)</f>
        <v>0</v>
      </c>
      <c r="N5" s="20">
        <f>O5-M5*60</f>
        <v>11</v>
      </c>
      <c r="O5" s="21">
        <f>ROUNDDOWN(Q5/60,0)</f>
        <v>11</v>
      </c>
      <c r="P5" s="22">
        <f>Q5-M5*60*60-N5*60</f>
        <v>14.581274465763954</v>
      </c>
      <c r="Q5" s="23">
        <f>R5/D5</f>
        <v>674.581274465764</v>
      </c>
      <c r="R5" s="24">
        <f>365*24*60*60</f>
        <v>31536000</v>
      </c>
    </row>
    <row r="6" spans="1:18" ht="24" customHeight="1">
      <c r="A6" s="90" t="s">
        <v>20</v>
      </c>
      <c r="B6" s="90"/>
      <c r="C6" s="91"/>
      <c r="D6" s="15">
        <v>53975</v>
      </c>
      <c r="E6" s="15">
        <v>53603</v>
      </c>
      <c r="F6" s="15">
        <v>1273004</v>
      </c>
      <c r="G6" s="15">
        <v>1268436</v>
      </c>
      <c r="H6" s="25">
        <v>372</v>
      </c>
      <c r="I6" s="26">
        <v>4568</v>
      </c>
      <c r="J6" s="27" t="s">
        <v>55</v>
      </c>
      <c r="K6" s="18">
        <v>0.017361111111111112</v>
      </c>
      <c r="M6" s="19">
        <f>ROUNDDOWN(O6/60,0)</f>
        <v>0</v>
      </c>
      <c r="N6" s="20">
        <f>O6-M6*60</f>
        <v>9</v>
      </c>
      <c r="O6" s="21">
        <f>ROUNDDOWN(Q6/60,0)</f>
        <v>9</v>
      </c>
      <c r="P6" s="22">
        <f>Q6-M6*60*60-N6*60</f>
        <v>44.270495599814694</v>
      </c>
      <c r="Q6" s="23">
        <f>R6/D6</f>
        <v>584.2704955998147</v>
      </c>
      <c r="R6" s="24">
        <f>365*24*60*60</f>
        <v>31536000</v>
      </c>
    </row>
    <row r="7" spans="1:18" ht="24" customHeight="1">
      <c r="A7" s="92" t="s">
        <v>21</v>
      </c>
      <c r="B7" s="93"/>
      <c r="C7" s="94"/>
      <c r="D7" s="15">
        <v>104</v>
      </c>
      <c r="E7" s="15">
        <v>110</v>
      </c>
      <c r="F7" s="15">
        <v>2080</v>
      </c>
      <c r="G7" s="15">
        <v>2185</v>
      </c>
      <c r="H7" s="16">
        <v>-6</v>
      </c>
      <c r="I7" s="16">
        <v>-105</v>
      </c>
      <c r="J7" s="28" t="s">
        <v>56</v>
      </c>
      <c r="K7" s="29">
        <v>0.1753935185185185</v>
      </c>
      <c r="M7" s="19">
        <f>ROUNDDOWN(O7/60,0)</f>
        <v>84</v>
      </c>
      <c r="N7" s="20">
        <f>O7-M7*60</f>
        <v>13</v>
      </c>
      <c r="O7" s="21">
        <f>ROUNDDOWN(Q7/60,0)</f>
        <v>5053</v>
      </c>
      <c r="P7" s="22">
        <f>Q7-M7*60*60-N7*60</f>
        <v>50.76923076924868</v>
      </c>
      <c r="Q7" s="23">
        <f>R7/D7</f>
        <v>303230.76923076925</v>
      </c>
      <c r="R7" s="24">
        <f>365*24*60*60</f>
        <v>31536000</v>
      </c>
    </row>
    <row r="8" spans="1:18" ht="24" customHeight="1">
      <c r="A8" s="90" t="s">
        <v>22</v>
      </c>
      <c r="B8" s="90"/>
      <c r="C8" s="91"/>
      <c r="D8" s="15">
        <v>53</v>
      </c>
      <c r="E8" s="15">
        <v>50</v>
      </c>
      <c r="F8" s="15">
        <v>952</v>
      </c>
      <c r="G8" s="15">
        <v>1026</v>
      </c>
      <c r="H8" s="16">
        <v>3</v>
      </c>
      <c r="I8" s="16">
        <v>-74</v>
      </c>
      <c r="J8" s="28" t="s">
        <v>57</v>
      </c>
      <c r="K8" s="29">
        <v>0.38340277777777776</v>
      </c>
      <c r="M8" s="19">
        <f>ROUNDDOWN(O8/60,0)</f>
        <v>165</v>
      </c>
      <c r="N8" s="20">
        <f>O8-M8*60</f>
        <v>16</v>
      </c>
      <c r="O8" s="21">
        <f>ROUNDDOWN(Q8/60,0)</f>
        <v>9916</v>
      </c>
      <c r="P8" s="22">
        <f>Q8-M8*60*60-N8*60</f>
        <v>58.86792452831287</v>
      </c>
      <c r="Q8" s="23">
        <f>R8/D8</f>
        <v>595018.8679245283</v>
      </c>
      <c r="R8" s="24">
        <f>365*24*60*60</f>
        <v>31536000</v>
      </c>
    </row>
    <row r="9" spans="1:18" ht="24" customHeight="1">
      <c r="A9" s="90" t="s">
        <v>23</v>
      </c>
      <c r="B9" s="90"/>
      <c r="C9" s="91"/>
      <c r="D9" s="16">
        <v>-7226</v>
      </c>
      <c r="E9" s="16">
        <v>-5260</v>
      </c>
      <c r="F9" s="16">
        <v>-269465</v>
      </c>
      <c r="G9" s="30">
        <v>-238620</v>
      </c>
      <c r="H9" s="25">
        <v>-1966</v>
      </c>
      <c r="I9" s="26">
        <v>-30845</v>
      </c>
      <c r="J9" s="31" t="s">
        <v>67</v>
      </c>
      <c r="K9" s="29" t="s">
        <v>67</v>
      </c>
      <c r="M9" s="32"/>
      <c r="N9" s="33"/>
      <c r="O9" s="33"/>
      <c r="P9" s="34"/>
      <c r="Q9" s="33"/>
      <c r="R9" s="35"/>
    </row>
    <row r="10" spans="1:18" ht="24" customHeight="1">
      <c r="A10" s="95" t="s">
        <v>24</v>
      </c>
      <c r="B10" s="98" t="s">
        <v>25</v>
      </c>
      <c r="C10" s="99"/>
      <c r="D10" s="15">
        <v>1143</v>
      </c>
      <c r="E10" s="15">
        <v>1130</v>
      </c>
      <c r="F10" s="15">
        <v>23524</v>
      </c>
      <c r="G10" s="15">
        <v>24102</v>
      </c>
      <c r="H10" s="16">
        <v>13</v>
      </c>
      <c r="I10" s="16">
        <v>-578</v>
      </c>
      <c r="J10" s="28" t="s">
        <v>58</v>
      </c>
      <c r="K10" s="18">
        <v>0.93125</v>
      </c>
      <c r="M10" s="19">
        <f aca="true" t="shared" si="0" ref="M10:M17">ROUNDDOWN(O10/60,0)</f>
        <v>7</v>
      </c>
      <c r="N10" s="20">
        <f aca="true" t="shared" si="1" ref="N10:N17">O10-M10*60</f>
        <v>39</v>
      </c>
      <c r="O10" s="21">
        <f aca="true" t="shared" si="2" ref="O10:O17">ROUNDDOWN(Q10/60,0)</f>
        <v>459</v>
      </c>
      <c r="P10" s="22">
        <f aca="true" t="shared" si="3" ref="P10:P17">Q10-M10*60*60-N10*60</f>
        <v>50.551181102360715</v>
      </c>
      <c r="Q10" s="23">
        <f aca="true" t="shared" si="4" ref="Q10:Q17">R10/D10</f>
        <v>27590.55118110236</v>
      </c>
      <c r="R10" s="24">
        <f aca="true" t="shared" si="5" ref="R10:R17">365*24*60*60</f>
        <v>31536000</v>
      </c>
    </row>
    <row r="11" spans="1:18" ht="24" customHeight="1">
      <c r="A11" s="96"/>
      <c r="B11" s="98" t="s">
        <v>26</v>
      </c>
      <c r="C11" s="99"/>
      <c r="D11" s="15">
        <v>600</v>
      </c>
      <c r="E11" s="15">
        <v>573</v>
      </c>
      <c r="F11" s="15">
        <v>10905</v>
      </c>
      <c r="G11" s="15">
        <v>10938</v>
      </c>
      <c r="H11" s="16">
        <v>27</v>
      </c>
      <c r="I11" s="16">
        <v>-33</v>
      </c>
      <c r="J11" s="28" t="s">
        <v>59</v>
      </c>
      <c r="K11" s="31" t="s">
        <v>68</v>
      </c>
      <c r="M11" s="19">
        <f t="shared" si="0"/>
        <v>14</v>
      </c>
      <c r="N11" s="20">
        <f t="shared" si="1"/>
        <v>36</v>
      </c>
      <c r="O11" s="21">
        <f t="shared" si="2"/>
        <v>876</v>
      </c>
      <c r="P11" s="22">
        <f t="shared" si="3"/>
        <v>0</v>
      </c>
      <c r="Q11" s="23">
        <f t="shared" si="4"/>
        <v>52560</v>
      </c>
      <c r="R11" s="24">
        <f t="shared" si="5"/>
        <v>31536000</v>
      </c>
    </row>
    <row r="12" spans="1:18" ht="24" customHeight="1">
      <c r="A12" s="97"/>
      <c r="B12" s="98" t="s">
        <v>27</v>
      </c>
      <c r="C12" s="99"/>
      <c r="D12" s="15">
        <v>543</v>
      </c>
      <c r="E12" s="15">
        <v>557</v>
      </c>
      <c r="F12" s="15">
        <v>12621</v>
      </c>
      <c r="G12" s="15">
        <v>13164</v>
      </c>
      <c r="H12" s="16">
        <v>-14</v>
      </c>
      <c r="I12" s="16">
        <v>-543</v>
      </c>
      <c r="J12" s="28" t="s">
        <v>60</v>
      </c>
      <c r="K12" s="31" t="s">
        <v>69</v>
      </c>
      <c r="M12" s="19">
        <f t="shared" si="0"/>
        <v>16</v>
      </c>
      <c r="N12" s="20">
        <f t="shared" si="1"/>
        <v>7</v>
      </c>
      <c r="O12" s="21">
        <f t="shared" si="2"/>
        <v>967</v>
      </c>
      <c r="P12" s="22">
        <f t="shared" si="3"/>
        <v>57.34806629834202</v>
      </c>
      <c r="Q12" s="23">
        <f t="shared" si="4"/>
        <v>58077.34806629834</v>
      </c>
      <c r="R12" s="24">
        <f t="shared" si="5"/>
        <v>31536000</v>
      </c>
    </row>
    <row r="13" spans="1:18" ht="24" customHeight="1">
      <c r="A13" s="100" t="s">
        <v>28</v>
      </c>
      <c r="B13" s="98" t="s">
        <v>29</v>
      </c>
      <c r="C13" s="99"/>
      <c r="D13" s="15">
        <v>202</v>
      </c>
      <c r="E13" s="15">
        <v>168</v>
      </c>
      <c r="F13" s="15">
        <v>3750</v>
      </c>
      <c r="G13" s="15">
        <v>3862</v>
      </c>
      <c r="H13" s="16">
        <v>34</v>
      </c>
      <c r="I13" s="16">
        <v>-112</v>
      </c>
      <c r="J13" s="28" t="s">
        <v>61</v>
      </c>
      <c r="K13" s="29">
        <v>0.09748842592592592</v>
      </c>
      <c r="M13" s="19">
        <f t="shared" si="0"/>
        <v>43</v>
      </c>
      <c r="N13" s="20">
        <f t="shared" si="1"/>
        <v>21</v>
      </c>
      <c r="O13" s="21">
        <f t="shared" si="2"/>
        <v>2601</v>
      </c>
      <c r="P13" s="22">
        <f t="shared" si="3"/>
        <v>58.81188118812861</v>
      </c>
      <c r="Q13" s="23">
        <f t="shared" si="4"/>
        <v>156118.81188118813</v>
      </c>
      <c r="R13" s="24">
        <f t="shared" si="5"/>
        <v>31536000</v>
      </c>
    </row>
    <row r="14" spans="1:18" ht="24" customHeight="1">
      <c r="A14" s="101"/>
      <c r="B14" s="103" t="s">
        <v>30</v>
      </c>
      <c r="C14" s="104"/>
      <c r="D14" s="15">
        <v>159</v>
      </c>
      <c r="E14" s="15">
        <v>138</v>
      </c>
      <c r="F14" s="15">
        <v>3039</v>
      </c>
      <c r="G14" s="15">
        <v>3110</v>
      </c>
      <c r="H14" s="16">
        <v>21</v>
      </c>
      <c r="I14" s="16">
        <v>-71</v>
      </c>
      <c r="J14" s="28" t="s">
        <v>62</v>
      </c>
      <c r="K14" s="29">
        <v>0.12034722222222222</v>
      </c>
      <c r="M14" s="19">
        <f t="shared" si="0"/>
        <v>55</v>
      </c>
      <c r="N14" s="20">
        <f t="shared" si="1"/>
        <v>5</v>
      </c>
      <c r="O14" s="21">
        <f t="shared" si="2"/>
        <v>3305</v>
      </c>
      <c r="P14" s="22">
        <f t="shared" si="3"/>
        <v>39.62264150942792</v>
      </c>
      <c r="Q14" s="23">
        <f t="shared" si="4"/>
        <v>198339.62264150943</v>
      </c>
      <c r="R14" s="24">
        <f t="shared" si="5"/>
        <v>31536000</v>
      </c>
    </row>
    <row r="15" spans="1:18" ht="24" customHeight="1">
      <c r="A15" s="102"/>
      <c r="B15" s="98" t="s">
        <v>31</v>
      </c>
      <c r="C15" s="99"/>
      <c r="D15" s="15">
        <v>43</v>
      </c>
      <c r="E15" s="15">
        <v>30</v>
      </c>
      <c r="F15" s="15">
        <v>711</v>
      </c>
      <c r="G15" s="15">
        <v>752</v>
      </c>
      <c r="H15" s="16">
        <v>13</v>
      </c>
      <c r="I15" s="16">
        <v>-41</v>
      </c>
      <c r="J15" s="28" t="s">
        <v>63</v>
      </c>
      <c r="K15" s="29">
        <v>0.5133564814814815</v>
      </c>
      <c r="M15" s="19">
        <f t="shared" si="0"/>
        <v>203</v>
      </c>
      <c r="N15" s="20">
        <f t="shared" si="1"/>
        <v>43</v>
      </c>
      <c r="O15" s="21">
        <f t="shared" si="2"/>
        <v>12223</v>
      </c>
      <c r="P15" s="22">
        <f t="shared" si="3"/>
        <v>15.348837209283374</v>
      </c>
      <c r="Q15" s="23">
        <f t="shared" si="4"/>
        <v>733395.3488372093</v>
      </c>
      <c r="R15" s="24">
        <f t="shared" si="5"/>
        <v>31536000</v>
      </c>
    </row>
    <row r="16" spans="1:18" ht="24" customHeight="1">
      <c r="A16" s="90" t="s">
        <v>32</v>
      </c>
      <c r="B16" s="90"/>
      <c r="C16" s="91"/>
      <c r="D16" s="15">
        <v>30578</v>
      </c>
      <c r="E16" s="15">
        <v>31375</v>
      </c>
      <c r="F16" s="15">
        <v>643749</v>
      </c>
      <c r="G16" s="15">
        <v>660613</v>
      </c>
      <c r="H16" s="16">
        <v>-797</v>
      </c>
      <c r="I16" s="16">
        <v>-16864</v>
      </c>
      <c r="J16" s="28" t="s">
        <v>64</v>
      </c>
      <c r="K16" s="18">
        <v>0.034027777777777775</v>
      </c>
      <c r="M16" s="19">
        <f t="shared" si="0"/>
        <v>0</v>
      </c>
      <c r="N16" s="20">
        <f t="shared" si="1"/>
        <v>17</v>
      </c>
      <c r="O16" s="21">
        <f t="shared" si="2"/>
        <v>17</v>
      </c>
      <c r="P16" s="22">
        <f t="shared" si="3"/>
        <v>11.329714173588854</v>
      </c>
      <c r="Q16" s="23">
        <f t="shared" si="4"/>
        <v>1031.3297141735889</v>
      </c>
      <c r="R16" s="24">
        <f t="shared" si="5"/>
        <v>31536000</v>
      </c>
    </row>
    <row r="17" spans="1:18" ht="24" customHeight="1">
      <c r="A17" s="90" t="s">
        <v>33</v>
      </c>
      <c r="B17" s="90"/>
      <c r="C17" s="91"/>
      <c r="D17" s="15">
        <v>10642</v>
      </c>
      <c r="E17" s="15">
        <v>11290</v>
      </c>
      <c r="F17" s="15">
        <v>222107</v>
      </c>
      <c r="G17" s="15">
        <v>231383</v>
      </c>
      <c r="H17" s="16">
        <v>-648</v>
      </c>
      <c r="I17" s="16">
        <v>-9276</v>
      </c>
      <c r="J17" s="28" t="s">
        <v>65</v>
      </c>
      <c r="K17" s="18">
        <v>0.09861111111111111</v>
      </c>
      <c r="M17" s="36">
        <f t="shared" si="0"/>
        <v>0</v>
      </c>
      <c r="N17" s="37">
        <f t="shared" si="1"/>
        <v>49</v>
      </c>
      <c r="O17" s="38">
        <f t="shared" si="2"/>
        <v>49</v>
      </c>
      <c r="P17" s="39">
        <f t="shared" si="3"/>
        <v>23.35275324187205</v>
      </c>
      <c r="Q17" s="40">
        <f t="shared" si="4"/>
        <v>2963.352753241872</v>
      </c>
      <c r="R17" s="24">
        <f t="shared" si="5"/>
        <v>31536000</v>
      </c>
    </row>
    <row r="18" spans="4:16" ht="24" customHeight="1">
      <c r="D18" s="41"/>
      <c r="E18" s="41"/>
      <c r="F18" s="41"/>
      <c r="G18" s="41"/>
      <c r="H18" s="42"/>
      <c r="I18" s="42"/>
      <c r="J18" s="42"/>
      <c r="K18" s="41"/>
      <c r="L18" s="41"/>
      <c r="M18" s="21"/>
      <c r="N18" s="21"/>
      <c r="O18" s="21"/>
      <c r="P18" s="21"/>
    </row>
    <row r="19" spans="1:11" ht="24" customHeight="1">
      <c r="A19" s="105"/>
      <c r="B19" s="106"/>
      <c r="C19" s="107"/>
      <c r="D19" s="111" t="s">
        <v>34</v>
      </c>
      <c r="E19" s="111"/>
      <c r="F19" s="111" t="s">
        <v>35</v>
      </c>
      <c r="G19" s="111"/>
      <c r="H19" s="112" t="s">
        <v>36</v>
      </c>
      <c r="I19" s="112"/>
      <c r="J19" s="113" t="s">
        <v>37</v>
      </c>
      <c r="K19" s="43" t="s">
        <v>38</v>
      </c>
    </row>
    <row r="20" spans="1:11" ht="24" customHeight="1">
      <c r="A20" s="108"/>
      <c r="B20" s="109"/>
      <c r="C20" s="110"/>
      <c r="D20" s="44" t="s">
        <v>39</v>
      </c>
      <c r="E20" s="44" t="s">
        <v>40</v>
      </c>
      <c r="F20" s="44" t="s">
        <v>39</v>
      </c>
      <c r="G20" s="44" t="s">
        <v>40</v>
      </c>
      <c r="H20" s="44" t="s">
        <v>39</v>
      </c>
      <c r="I20" s="44" t="s">
        <v>40</v>
      </c>
      <c r="J20" s="114"/>
      <c r="K20" s="45"/>
    </row>
    <row r="21" spans="1:11" ht="24" customHeight="1">
      <c r="A21" s="115" t="s">
        <v>41</v>
      </c>
      <c r="B21" s="116"/>
      <c r="C21" s="116"/>
      <c r="D21" s="46">
        <v>7.6</v>
      </c>
      <c r="E21" s="47">
        <v>7.9</v>
      </c>
      <c r="F21" s="48">
        <v>8</v>
      </c>
      <c r="G21" s="48">
        <v>8.2</v>
      </c>
      <c r="H21" s="49">
        <v>27</v>
      </c>
      <c r="I21" s="49">
        <v>28</v>
      </c>
      <c r="J21" s="50" t="s">
        <v>70</v>
      </c>
      <c r="K21" s="50" t="s">
        <v>71</v>
      </c>
    </row>
    <row r="22" spans="1:11" ht="24" customHeight="1">
      <c r="A22" s="115" t="s">
        <v>42</v>
      </c>
      <c r="B22" s="116"/>
      <c r="C22" s="116"/>
      <c r="D22" s="46">
        <v>8.8</v>
      </c>
      <c r="E22" s="47">
        <v>8.8</v>
      </c>
      <c r="F22" s="51">
        <v>10.1</v>
      </c>
      <c r="G22" s="51">
        <v>10.1</v>
      </c>
      <c r="H22" s="49">
        <v>41</v>
      </c>
      <c r="I22" s="49">
        <v>41</v>
      </c>
      <c r="J22" s="52" t="s">
        <v>72</v>
      </c>
      <c r="K22" s="50" t="s">
        <v>73</v>
      </c>
    </row>
    <row r="23" spans="1:11" ht="27" customHeight="1">
      <c r="A23" s="115" t="s">
        <v>43</v>
      </c>
      <c r="B23" s="115"/>
      <c r="C23" s="115"/>
      <c r="D23" s="53">
        <v>2.2</v>
      </c>
      <c r="E23" s="54">
        <v>2.3</v>
      </c>
      <c r="F23" s="55">
        <v>2.1</v>
      </c>
      <c r="G23" s="55">
        <v>2.1</v>
      </c>
      <c r="H23" s="56">
        <v>19</v>
      </c>
      <c r="I23" s="56">
        <v>20</v>
      </c>
      <c r="J23" s="57" t="s">
        <v>74</v>
      </c>
      <c r="K23" s="58" t="s">
        <v>75</v>
      </c>
    </row>
    <row r="24" spans="1:11" ht="24" customHeight="1">
      <c r="A24" s="115" t="s">
        <v>44</v>
      </c>
      <c r="B24" s="115"/>
      <c r="C24" s="115"/>
      <c r="D24" s="53">
        <v>1.1</v>
      </c>
      <c r="E24" s="54">
        <v>1</v>
      </c>
      <c r="F24" s="59">
        <v>0.9</v>
      </c>
      <c r="G24" s="59">
        <v>1</v>
      </c>
      <c r="H24" s="60">
        <v>11</v>
      </c>
      <c r="I24" s="60">
        <v>22</v>
      </c>
      <c r="J24" s="61" t="s">
        <v>76</v>
      </c>
      <c r="K24" s="62" t="s">
        <v>77</v>
      </c>
    </row>
    <row r="25" spans="1:11" ht="24" customHeight="1">
      <c r="A25" s="115" t="s">
        <v>45</v>
      </c>
      <c r="B25" s="115"/>
      <c r="C25" s="115"/>
      <c r="D25" s="63">
        <v>-1.2</v>
      </c>
      <c r="E25" s="64">
        <v>-0.9</v>
      </c>
      <c r="F25" s="65">
        <v>-2.1</v>
      </c>
      <c r="G25" s="65">
        <v>-1.9</v>
      </c>
      <c r="H25" s="60">
        <v>8</v>
      </c>
      <c r="I25" s="60">
        <v>8</v>
      </c>
      <c r="J25" s="62" t="s">
        <v>78</v>
      </c>
      <c r="K25" s="66" t="s">
        <v>79</v>
      </c>
    </row>
    <row r="26" spans="1:11" ht="24" customHeight="1">
      <c r="A26" s="117" t="s">
        <v>46</v>
      </c>
      <c r="B26" s="98" t="s">
        <v>25</v>
      </c>
      <c r="C26" s="99"/>
      <c r="D26" s="53">
        <v>23.9</v>
      </c>
      <c r="E26" s="54">
        <v>22.8</v>
      </c>
      <c r="F26" s="53">
        <v>22.9</v>
      </c>
      <c r="G26" s="59">
        <v>22.9</v>
      </c>
      <c r="H26" s="60">
        <v>15</v>
      </c>
      <c r="I26" s="60">
        <v>23</v>
      </c>
      <c r="J26" s="62" t="s">
        <v>80</v>
      </c>
      <c r="K26" s="61" t="s">
        <v>81</v>
      </c>
    </row>
    <row r="27" spans="1:11" ht="27" customHeight="1">
      <c r="A27" s="118"/>
      <c r="B27" s="98" t="s">
        <v>26</v>
      </c>
      <c r="C27" s="99"/>
      <c r="D27" s="53">
        <v>12.5</v>
      </c>
      <c r="E27" s="54">
        <v>11.6</v>
      </c>
      <c r="F27" s="59">
        <v>10.6</v>
      </c>
      <c r="G27" s="59">
        <v>10.4</v>
      </c>
      <c r="H27" s="60">
        <v>5</v>
      </c>
      <c r="I27" s="60">
        <v>9</v>
      </c>
      <c r="J27" s="61" t="s">
        <v>82</v>
      </c>
      <c r="K27" s="67" t="s">
        <v>83</v>
      </c>
    </row>
    <row r="28" spans="1:11" ht="24" customHeight="1">
      <c r="A28" s="119"/>
      <c r="B28" s="98" t="s">
        <v>27</v>
      </c>
      <c r="C28" s="99"/>
      <c r="D28" s="53">
        <v>11.3</v>
      </c>
      <c r="E28" s="54">
        <v>11.3</v>
      </c>
      <c r="F28" s="59">
        <v>12.3</v>
      </c>
      <c r="G28" s="59">
        <v>12.5</v>
      </c>
      <c r="H28" s="60">
        <v>28</v>
      </c>
      <c r="I28" s="60">
        <v>32</v>
      </c>
      <c r="J28" s="61" t="s">
        <v>84</v>
      </c>
      <c r="K28" s="61" t="s">
        <v>85</v>
      </c>
    </row>
    <row r="29" spans="1:11" ht="24" customHeight="1">
      <c r="A29" s="120" t="s">
        <v>47</v>
      </c>
      <c r="B29" s="121"/>
      <c r="C29" s="122"/>
      <c r="D29" s="53">
        <v>4.3</v>
      </c>
      <c r="E29" s="54">
        <v>3.5</v>
      </c>
      <c r="F29" s="51">
        <v>3.7</v>
      </c>
      <c r="G29" s="51">
        <v>3.7</v>
      </c>
      <c r="H29" s="56">
        <v>11</v>
      </c>
      <c r="I29" s="56">
        <v>34</v>
      </c>
      <c r="J29" s="68" t="s">
        <v>86</v>
      </c>
      <c r="K29" s="50" t="s">
        <v>87</v>
      </c>
    </row>
    <row r="30" spans="1:11" ht="24" customHeight="1">
      <c r="A30" s="115" t="s">
        <v>48</v>
      </c>
      <c r="B30" s="115"/>
      <c r="C30" s="115"/>
      <c r="D30" s="46">
        <v>5</v>
      </c>
      <c r="E30" s="47">
        <v>5.1</v>
      </c>
      <c r="F30" s="51">
        <v>5.1</v>
      </c>
      <c r="G30" s="51">
        <v>5.3</v>
      </c>
      <c r="H30" s="56">
        <v>10</v>
      </c>
      <c r="I30" s="56">
        <v>11</v>
      </c>
      <c r="J30" s="68" t="s">
        <v>88</v>
      </c>
      <c r="K30" s="68" t="s">
        <v>89</v>
      </c>
    </row>
    <row r="31" spans="1:11" ht="34.5" customHeight="1">
      <c r="A31" s="115" t="s">
        <v>49</v>
      </c>
      <c r="B31" s="115"/>
      <c r="C31" s="115"/>
      <c r="D31" s="69">
        <v>1.74</v>
      </c>
      <c r="E31" s="70">
        <v>1.85</v>
      </c>
      <c r="F31" s="71">
        <v>1.77</v>
      </c>
      <c r="G31" s="71">
        <v>1.84</v>
      </c>
      <c r="H31" s="56">
        <v>17</v>
      </c>
      <c r="I31" s="56">
        <v>14</v>
      </c>
      <c r="J31" s="50" t="s">
        <v>90</v>
      </c>
      <c r="K31" s="68" t="s">
        <v>91</v>
      </c>
    </row>
    <row r="32" spans="1:11" ht="24" customHeight="1">
      <c r="A32" s="115" t="s">
        <v>50</v>
      </c>
      <c r="B32" s="115"/>
      <c r="C32" s="115"/>
      <c r="D32" s="69">
        <v>1.32</v>
      </c>
      <c r="E32" s="70">
        <v>1.33</v>
      </c>
      <c r="F32" s="71">
        <v>1.42</v>
      </c>
      <c r="G32" s="71">
        <v>1.43</v>
      </c>
      <c r="H32" s="49">
        <v>39</v>
      </c>
      <c r="I32" s="49">
        <v>40</v>
      </c>
      <c r="J32" s="68" t="s">
        <v>92</v>
      </c>
      <c r="K32" s="68" t="s">
        <v>93</v>
      </c>
    </row>
    <row r="33" spans="1:11" ht="26.25" customHeight="1">
      <c r="A33" s="123" t="s">
        <v>51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9" customHeight="1">
      <c r="A34" s="124" t="s">
        <v>52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2" ht="13.5">
      <c r="A35" s="72" t="s">
        <v>53</v>
      </c>
      <c r="B35" s="72"/>
    </row>
    <row r="39" ht="21"/>
    <row r="42" ht="21"/>
    <row r="45" ht="21"/>
    <row r="46" ht="21"/>
    <row r="47" ht="21"/>
    <row r="49" ht="21"/>
    <row r="50" ht="21"/>
    <row r="51" ht="21"/>
  </sheetData>
  <sheetProtection/>
  <mergeCells count="42">
    <mergeCell ref="A29:C29"/>
    <mergeCell ref="A30:C30"/>
    <mergeCell ref="A31:C31"/>
    <mergeCell ref="A32:C32"/>
    <mergeCell ref="A33:K33"/>
    <mergeCell ref="A34:K34"/>
    <mergeCell ref="A22:C22"/>
    <mergeCell ref="A23:C23"/>
    <mergeCell ref="A24:C24"/>
    <mergeCell ref="A25:C25"/>
    <mergeCell ref="A26:A28"/>
    <mergeCell ref="B26:C26"/>
    <mergeCell ref="B27:C27"/>
    <mergeCell ref="B28:C28"/>
    <mergeCell ref="A19:C20"/>
    <mergeCell ref="D19:E19"/>
    <mergeCell ref="F19:G19"/>
    <mergeCell ref="H19:I19"/>
    <mergeCell ref="J19:J20"/>
    <mergeCell ref="A21:C21"/>
    <mergeCell ref="A13:A15"/>
    <mergeCell ref="B13:C13"/>
    <mergeCell ref="B14:C14"/>
    <mergeCell ref="B15:C15"/>
    <mergeCell ref="A16:C16"/>
    <mergeCell ref="A17:C17"/>
    <mergeCell ref="A5:C5"/>
    <mergeCell ref="A6:C6"/>
    <mergeCell ref="A7:C7"/>
    <mergeCell ref="A8:C8"/>
    <mergeCell ref="A9:C9"/>
    <mergeCell ref="A10:A12"/>
    <mergeCell ref="B10:C10"/>
    <mergeCell ref="B11:C11"/>
    <mergeCell ref="B12:C12"/>
    <mergeCell ref="D1:J1"/>
    <mergeCell ref="A2:C4"/>
    <mergeCell ref="D2:G2"/>
    <mergeCell ref="H2:I2"/>
    <mergeCell ref="J2:K2"/>
    <mergeCell ref="D3:E3"/>
    <mergeCell ref="F3:G3"/>
  </mergeCells>
  <printOptions horizontalCentered="1"/>
  <pageMargins left="0.5905511811023623" right="0.35433070866141736" top="0.9055118110236221" bottom="0.7480314960629921" header="0.31496062992125984" footer="0.5118110236220472"/>
  <pageSetup horizontalDpi="600" verticalDpi="600" orientation="portrait" paperSize="9" scale="8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2015-06-08T07:52:19Z</dcterms:created>
  <dcterms:modified xsi:type="dcterms:W3CDTF">2015-09-04T05:31:15Z</dcterms:modified>
  <cp:category/>
  <cp:version/>
  <cp:contentType/>
  <cp:contentStatus/>
</cp:coreProperties>
</file>