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0" windowWidth="7515" windowHeight="8535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<sst xmlns="http://schemas.openxmlformats.org/spreadsheetml/2006/main" count="96" uniqueCount="90">
  <si>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>人口動態総覧･対全国比較</t>
  </si>
  <si>
    <t xml:space="preserve"> 実　　　数 </t>
  </si>
  <si>
    <t xml:space="preserve"> 前年との差 </t>
  </si>
  <si>
    <t xml:space="preserve"> 平均発生間隔（時間：分：秒）</t>
  </si>
  <si>
    <t xml:space="preserve"> 千葉県 </t>
  </si>
  <si>
    <t xml:space="preserve"> 全　国 </t>
  </si>
  <si>
    <t xml:space="preserve"> 出生　 </t>
  </si>
  <si>
    <t xml:space="preserve"> 死　　亡　 </t>
  </si>
  <si>
    <t xml:space="preserve"> 　　乳児死亡　 </t>
  </si>
  <si>
    <t xml:space="preserve"> 　　　　新生児死亡　 </t>
  </si>
  <si>
    <t xml:space="preserve"> 自然増加　 </t>
  </si>
  <si>
    <t xml:space="preserve"> 死　　産　 </t>
  </si>
  <si>
    <t xml:space="preserve"> 総　数</t>
  </si>
  <si>
    <t xml:space="preserve"> 自　然</t>
  </si>
  <si>
    <t xml:space="preserve"> 人　工</t>
  </si>
  <si>
    <t xml:space="preserve"> 周産期死亡　 </t>
  </si>
  <si>
    <t xml:space="preserve"> 妊娠満22週以後の死産 </t>
  </si>
  <si>
    <t xml:space="preserve"> 早期新生児死亡　 </t>
  </si>
  <si>
    <t xml:space="preserve"> 婚　　　　　姻　 </t>
  </si>
  <si>
    <t xml:space="preserve"> 離　　　　　婚　 </t>
  </si>
  <si>
    <t xml:space="preserve"> 千葉県順位</t>
  </si>
  <si>
    <t xml:space="preserve"> 第１位　　　（率）</t>
  </si>
  <si>
    <t>出生率（人口千対）</t>
  </si>
  <si>
    <t>沖縄県12.1</t>
  </si>
  <si>
    <t>秋田県 6.9</t>
  </si>
  <si>
    <t>死亡率（人口千対）</t>
  </si>
  <si>
    <t>乳児死亡（出生千対）</t>
  </si>
  <si>
    <t>新生児死亡（出生千対）</t>
  </si>
  <si>
    <t>自然増加（人口千対）</t>
  </si>
  <si>
    <t xml:space="preserve"> 死産率      （出産千対）</t>
  </si>
  <si>
    <t>総　数</t>
  </si>
  <si>
    <t>自　然</t>
  </si>
  <si>
    <t>人　工</t>
  </si>
  <si>
    <t xml:space="preserve"> 周産期死亡率 （出産千対） </t>
  </si>
  <si>
    <t>婚姻率（人口千対）</t>
  </si>
  <si>
    <t>東京都 7.0</t>
  </si>
  <si>
    <t>離婚率（人口千対）</t>
  </si>
  <si>
    <t>合計特殊出生率</t>
  </si>
  <si>
    <t>沖縄県1.72</t>
  </si>
  <si>
    <t>　※「千葉県順位」は厚生労働省の「都道府県別統計表」の高い方から数えたものである。</t>
  </si>
  <si>
    <t>　出産　　出生数に死産数を加えたもの</t>
  </si>
  <si>
    <t>　出産　　出生数に妊娠満２２週以後の死産を加えたもの</t>
  </si>
  <si>
    <t>0：28</t>
  </si>
  <si>
    <t>0：31</t>
  </si>
  <si>
    <t>-</t>
  </si>
  <si>
    <t>表6</t>
  </si>
  <si>
    <t>5：24：56</t>
  </si>
  <si>
    <t>2：48:49</t>
  </si>
  <si>
    <t>15：20</t>
  </si>
  <si>
    <t>7：25：08</t>
  </si>
  <si>
    <t>0：44</t>
  </si>
  <si>
    <t>1：57</t>
  </si>
  <si>
    <t>12:39</t>
  </si>
  <si>
    <t>122:00:00</t>
  </si>
  <si>
    <t>-</t>
  </si>
  <si>
    <t>45:16:42</t>
  </si>
  <si>
    <t>162:40:00</t>
  </si>
  <si>
    <t>最下位（率）</t>
  </si>
  <si>
    <t>高知県 4.9</t>
  </si>
  <si>
    <t>長野県 2.1</t>
  </si>
  <si>
    <t>群馬県 7.2</t>
  </si>
  <si>
    <t>秋田県 4.4</t>
  </si>
  <si>
    <t>沖縄県2.72</t>
  </si>
  <si>
    <t>新潟県1.58</t>
  </si>
  <si>
    <t>東京都1.01</t>
  </si>
  <si>
    <t>高知県 2.6</t>
  </si>
  <si>
    <t>岡山県 0.7</t>
  </si>
  <si>
    <t>秋田県△4.1</t>
  </si>
  <si>
    <t>沖縄県 5.7</t>
  </si>
  <si>
    <t>宮崎県43.4</t>
  </si>
  <si>
    <t>滋賀県23.4</t>
  </si>
  <si>
    <t>三重県 8.7</t>
  </si>
  <si>
    <t>秋田県17.2</t>
  </si>
  <si>
    <t>宮崎県30.6</t>
  </si>
  <si>
    <t>9:57</t>
  </si>
  <si>
    <t>11:43:39</t>
  </si>
  <si>
    <t>36：53</t>
  </si>
  <si>
    <t>11:49:20</t>
  </si>
  <si>
    <t>26：15</t>
  </si>
  <si>
    <t>35:25:10</t>
  </si>
  <si>
    <t>1：35：07</t>
  </si>
  <si>
    <t>14:50</t>
  </si>
  <si>
    <r>
      <t xml:space="preserve">島根県 </t>
    </r>
    <r>
      <rPr>
        <sz val="9"/>
        <rFont val="ＭＳ 明朝"/>
        <family val="1"/>
      </rPr>
      <t>11.0</t>
    </r>
  </si>
  <si>
    <t>沖縄県6.4</t>
  </si>
  <si>
    <t>滋賀県11.8</t>
  </si>
  <si>
    <t>宮崎県 3.1</t>
  </si>
  <si>
    <t>61:25:36</t>
  </si>
  <si>
    <t>5:53:15</t>
  </si>
  <si>
    <t>40:30</t>
  </si>
  <si>
    <t>2：00：58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</si>
</sst>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h:mm:ss;@"/>
    <numFmt numFmtId="180" formatCode="#,##0.0_ "/>
    <numFmt numFmtId="181" formatCode="#,##0.00_ "/>
    <numFmt numFmtId="182" formatCode="0_);[Red]\(0\)"/>
    <numFmt numFmtId="183" formatCode="0.0%"/>
    <numFmt numFmtId="184" formatCode="#,000.0"/>
    <numFmt numFmtId="185" formatCode="#,000.00"/>
    <numFmt numFmtId="186" formatCode="#,##0.0"/>
    <numFmt numFmtId="187" formatCode="#,000"/>
    <numFmt numFmtId="188" formatCode="0_ "/>
    <numFmt numFmtId="189" formatCode="[&lt;=999]000;000\-00"/>
    <numFmt numFmtId="190" formatCode="#,##0;&quot;△ &quot;#,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.5"/>
      <name val="ＭＳ 明朝"/>
      <family val="1"/>
    </font>
    <font>
      <sz val="11"/>
      <name val="ＭＳ 明朝"/>
      <family val="1"/>
    </font>
    <font>
      <sz val="3.5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 wrapText="1"/>
    </xf>
    <xf numFmtId="177" fontId="6" fillId="0" borderId="2" xfId="0" applyNumberFormat="1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right" vertical="top"/>
    </xf>
    <xf numFmtId="177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 wrapText="1"/>
    </xf>
    <xf numFmtId="180" fontId="6" fillId="0" borderId="2" xfId="0" applyNumberFormat="1" applyFont="1" applyBorder="1" applyAlignment="1">
      <alignment horizontal="right" vertical="center" wrapText="1"/>
    </xf>
    <xf numFmtId="180" fontId="6" fillId="0" borderId="2" xfId="0" applyNumberFormat="1" applyFont="1" applyBorder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 wrapText="1"/>
    </xf>
    <xf numFmtId="181" fontId="6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180" fontId="6" fillId="0" borderId="2" xfId="0" applyNumberFormat="1" applyFont="1" applyBorder="1" applyAlignment="1">
      <alignment horizontal="right" vertical="center" shrinkToFit="1"/>
    </xf>
    <xf numFmtId="180" fontId="8" fillId="0" borderId="2" xfId="0" applyNumberFormat="1" applyFont="1" applyBorder="1" applyAlignment="1">
      <alignment horizontal="right" vertical="center" wrapText="1"/>
    </xf>
    <xf numFmtId="190" fontId="6" fillId="0" borderId="2" xfId="0" applyNumberFormat="1" applyFont="1" applyBorder="1" applyAlignment="1">
      <alignment horizontal="right" vertical="top"/>
    </xf>
    <xf numFmtId="190" fontId="6" fillId="0" borderId="2" xfId="0" applyNumberFormat="1" applyFont="1" applyBorder="1" applyAlignment="1">
      <alignment horizontal="right" vertical="top" shrinkToFit="1"/>
    </xf>
    <xf numFmtId="190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shrinkToFit="1"/>
    </xf>
    <xf numFmtId="0" fontId="5" fillId="0" borderId="4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0" xfId="0" applyFont="1" applyAlignment="1">
      <alignment vertical="top" shrinkToFit="1"/>
    </xf>
    <xf numFmtId="0" fontId="6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J30" sqref="J30"/>
    </sheetView>
  </sheetViews>
  <sheetFormatPr defaultColWidth="9.00390625" defaultRowHeight="13.5"/>
  <cols>
    <col min="1" max="8" width="10.875" style="0" customWidth="1"/>
  </cols>
  <sheetData>
    <row r="1" spans="1:8" ht="17.25">
      <c r="A1" s="1" t="s">
        <v>45</v>
      </c>
      <c r="B1" s="33" t="s">
        <v>0</v>
      </c>
      <c r="C1" s="34"/>
      <c r="D1" s="34"/>
      <c r="E1" s="34"/>
      <c r="F1" s="34"/>
      <c r="G1" s="34"/>
      <c r="H1" s="34"/>
    </row>
    <row r="2" spans="1:8" ht="24" customHeight="1">
      <c r="A2" s="40"/>
      <c r="B2" s="40"/>
      <c r="C2" s="39" t="s">
        <v>1</v>
      </c>
      <c r="D2" s="39"/>
      <c r="E2" s="39" t="s">
        <v>2</v>
      </c>
      <c r="F2" s="39"/>
      <c r="G2" s="36" t="s">
        <v>3</v>
      </c>
      <c r="H2" s="37"/>
    </row>
    <row r="3" spans="1:8" ht="24" customHeight="1">
      <c r="A3" s="40"/>
      <c r="B3" s="40"/>
      <c r="C3" s="2" t="s">
        <v>4</v>
      </c>
      <c r="D3" s="2" t="s">
        <v>5</v>
      </c>
      <c r="E3" s="2" t="s">
        <v>4</v>
      </c>
      <c r="F3" s="2" t="s">
        <v>5</v>
      </c>
      <c r="G3" s="2" t="s">
        <v>4</v>
      </c>
      <c r="H3" s="2" t="s">
        <v>5</v>
      </c>
    </row>
    <row r="4" spans="1:8" ht="24" customHeight="1">
      <c r="A4" s="23" t="s">
        <v>6</v>
      </c>
      <c r="B4" s="24"/>
      <c r="C4" s="3">
        <v>52983</v>
      </c>
      <c r="D4" s="3">
        <v>1110721</v>
      </c>
      <c r="E4" s="18">
        <f>C4-52789</f>
        <v>194</v>
      </c>
      <c r="F4" s="19">
        <f>D4-1123610</f>
        <v>-12889</v>
      </c>
      <c r="G4" s="4" t="s">
        <v>74</v>
      </c>
      <c r="H4" s="4" t="s">
        <v>42</v>
      </c>
    </row>
    <row r="5" spans="1:8" ht="24" customHeight="1">
      <c r="A5" s="23" t="s">
        <v>7</v>
      </c>
      <c r="B5" s="24"/>
      <c r="C5" s="5">
        <v>41641</v>
      </c>
      <c r="D5" s="5">
        <v>1028602</v>
      </c>
      <c r="E5" s="20">
        <f>C5-40579</f>
        <v>1062</v>
      </c>
      <c r="F5" s="20">
        <f>D5-1014951</f>
        <v>13651</v>
      </c>
      <c r="G5" s="6" t="s">
        <v>52</v>
      </c>
      <c r="H5" s="6" t="s">
        <v>43</v>
      </c>
    </row>
    <row r="6" spans="1:8" ht="24" customHeight="1">
      <c r="A6" s="23" t="s">
        <v>8</v>
      </c>
      <c r="B6" s="24"/>
      <c r="C6" s="3">
        <v>143</v>
      </c>
      <c r="D6" s="3">
        <v>3122</v>
      </c>
      <c r="E6" s="18">
        <f>C6-154</f>
        <v>-11</v>
      </c>
      <c r="F6" s="18">
        <f>D6-3364</f>
        <v>-242</v>
      </c>
      <c r="G6" s="6" t="s">
        <v>86</v>
      </c>
      <c r="H6" s="6" t="s">
        <v>47</v>
      </c>
    </row>
    <row r="7" spans="1:8" ht="24" customHeight="1">
      <c r="A7" s="23" t="s">
        <v>9</v>
      </c>
      <c r="B7" s="24"/>
      <c r="C7" s="5">
        <v>72</v>
      </c>
      <c r="D7" s="5">
        <v>1622</v>
      </c>
      <c r="E7" s="20">
        <f>C7-83</f>
        <v>-11</v>
      </c>
      <c r="F7" s="20">
        <f>D7-1879</f>
        <v>-257</v>
      </c>
      <c r="G7" s="6" t="s">
        <v>53</v>
      </c>
      <c r="H7" s="6" t="s">
        <v>46</v>
      </c>
    </row>
    <row r="8" spans="1:8" ht="24" customHeight="1">
      <c r="A8" s="23" t="s">
        <v>10</v>
      </c>
      <c r="B8" s="24"/>
      <c r="C8" s="5">
        <f>C4-C5</f>
        <v>11342</v>
      </c>
      <c r="D8" s="5">
        <f>D4-D5</f>
        <v>82119</v>
      </c>
      <c r="E8" s="20">
        <f>E4-E5</f>
        <v>-868</v>
      </c>
      <c r="F8" s="20">
        <f>F4-F5</f>
        <v>-26540</v>
      </c>
      <c r="G8" s="6" t="s">
        <v>54</v>
      </c>
      <c r="H8" s="6" t="s">
        <v>44</v>
      </c>
    </row>
    <row r="9" spans="1:8" ht="24" customHeight="1">
      <c r="A9" s="23" t="s">
        <v>11</v>
      </c>
      <c r="B9" s="7" t="s">
        <v>12</v>
      </c>
      <c r="C9" s="5">
        <v>1492</v>
      </c>
      <c r="D9" s="5">
        <v>34365</v>
      </c>
      <c r="E9" s="20">
        <f>C9-1613</f>
        <v>-121</v>
      </c>
      <c r="F9" s="20">
        <f>D9-35330</f>
        <v>-965</v>
      </c>
      <c r="G9" s="6" t="s">
        <v>87</v>
      </c>
      <c r="H9" s="6" t="s">
        <v>48</v>
      </c>
    </row>
    <row r="10" spans="1:8" ht="24" customHeight="1">
      <c r="A10" s="40"/>
      <c r="B10" s="7" t="s">
        <v>13</v>
      </c>
      <c r="C10" s="5">
        <v>749</v>
      </c>
      <c r="D10" s="5">
        <v>14288</v>
      </c>
      <c r="E10" s="20">
        <f>C10-856</f>
        <v>-107</v>
      </c>
      <c r="F10" s="20">
        <f>D10-14644</f>
        <v>-356</v>
      </c>
      <c r="G10" s="6" t="s">
        <v>75</v>
      </c>
      <c r="H10" s="6" t="s">
        <v>76</v>
      </c>
    </row>
    <row r="11" spans="1:8" ht="24" customHeight="1">
      <c r="A11" s="40"/>
      <c r="B11" s="7" t="s">
        <v>14</v>
      </c>
      <c r="C11" s="5">
        <v>743</v>
      </c>
      <c r="D11" s="5">
        <v>20077</v>
      </c>
      <c r="E11" s="20">
        <f>C11-757</f>
        <v>-14</v>
      </c>
      <c r="F11" s="20">
        <f>D11-20686</f>
        <v>-609</v>
      </c>
      <c r="G11" s="6" t="s">
        <v>77</v>
      </c>
      <c r="H11" s="6" t="s">
        <v>78</v>
      </c>
    </row>
    <row r="12" spans="1:8" ht="24" customHeight="1">
      <c r="A12" s="23" t="s">
        <v>15</v>
      </c>
      <c r="B12" s="24"/>
      <c r="C12" s="5">
        <v>248</v>
      </c>
      <c r="D12" s="5">
        <v>5541</v>
      </c>
      <c r="E12" s="20">
        <f>C12-322</f>
        <v>-74</v>
      </c>
      <c r="F12" s="20">
        <f>D12-5929</f>
        <v>-388</v>
      </c>
      <c r="G12" s="6" t="s">
        <v>79</v>
      </c>
      <c r="H12" s="6" t="s">
        <v>80</v>
      </c>
    </row>
    <row r="13" spans="1:8" ht="24" customHeight="1">
      <c r="A13" s="23" t="s">
        <v>16</v>
      </c>
      <c r="B13" s="24"/>
      <c r="C13" s="5">
        <v>194</v>
      </c>
      <c r="D13" s="5">
        <v>4357</v>
      </c>
      <c r="E13" s="20">
        <f>C13-264</f>
        <v>-70</v>
      </c>
      <c r="F13" s="20">
        <f>D13-4626</f>
        <v>-269</v>
      </c>
      <c r="G13" s="6" t="s">
        <v>55</v>
      </c>
      <c r="H13" s="6" t="s">
        <v>89</v>
      </c>
    </row>
    <row r="14" spans="1:8" ht="24" customHeight="1">
      <c r="A14" s="23" t="s">
        <v>17</v>
      </c>
      <c r="B14" s="40"/>
      <c r="C14" s="5">
        <v>54</v>
      </c>
      <c r="D14" s="5">
        <v>1184</v>
      </c>
      <c r="E14" s="20">
        <f>C14-58</f>
        <v>-4</v>
      </c>
      <c r="F14" s="20">
        <f>D14-1303</f>
        <v>-119</v>
      </c>
      <c r="G14" s="6" t="s">
        <v>56</v>
      </c>
      <c r="H14" s="6" t="s">
        <v>49</v>
      </c>
    </row>
    <row r="15" spans="1:8" ht="24" customHeight="1">
      <c r="A15" s="21" t="s">
        <v>18</v>
      </c>
      <c r="B15" s="38"/>
      <c r="C15" s="5">
        <v>35538</v>
      </c>
      <c r="D15" s="5">
        <v>720417</v>
      </c>
      <c r="E15" s="20">
        <f>C15-37124</f>
        <v>-1586</v>
      </c>
      <c r="F15" s="20">
        <f>D15-740191</f>
        <v>-19774</v>
      </c>
      <c r="G15" s="6" t="s">
        <v>81</v>
      </c>
      <c r="H15" s="6" t="s">
        <v>50</v>
      </c>
    </row>
    <row r="16" spans="1:8" ht="24" customHeight="1">
      <c r="A16" s="21" t="s">
        <v>19</v>
      </c>
      <c r="B16" s="22"/>
      <c r="C16" s="5">
        <v>13015</v>
      </c>
      <c r="D16" s="5">
        <v>270804</v>
      </c>
      <c r="E16" s="20">
        <f>C16-13365</f>
        <v>-350</v>
      </c>
      <c r="F16" s="20">
        <f>D16-283854</f>
        <v>-13050</v>
      </c>
      <c r="G16" s="6" t="s">
        <v>88</v>
      </c>
      <c r="H16" s="6" t="s">
        <v>51</v>
      </c>
    </row>
    <row r="17" ht="24" customHeight="1">
      <c r="H17" s="8"/>
    </row>
    <row r="18" spans="1:7" ht="24" customHeight="1">
      <c r="A18" s="35"/>
      <c r="B18" s="35"/>
      <c r="C18" s="2" t="s">
        <v>4</v>
      </c>
      <c r="D18" s="2" t="s">
        <v>5</v>
      </c>
      <c r="E18" s="9" t="s">
        <v>20</v>
      </c>
      <c r="F18" s="9" t="s">
        <v>21</v>
      </c>
      <c r="G18" s="9" t="s">
        <v>57</v>
      </c>
    </row>
    <row r="19" spans="1:7" ht="24" customHeight="1">
      <c r="A19" s="25" t="s">
        <v>22</v>
      </c>
      <c r="B19" s="25"/>
      <c r="C19" s="10">
        <v>8.9</v>
      </c>
      <c r="D19" s="10">
        <v>8.8</v>
      </c>
      <c r="E19" s="5">
        <v>20</v>
      </c>
      <c r="F19" s="10" t="s">
        <v>23</v>
      </c>
      <c r="G19" s="10" t="s">
        <v>24</v>
      </c>
    </row>
    <row r="20" spans="1:7" ht="24" customHeight="1">
      <c r="A20" s="25" t="s">
        <v>25</v>
      </c>
      <c r="B20" s="25"/>
      <c r="C20" s="10">
        <v>7</v>
      </c>
      <c r="D20" s="11">
        <v>8.2</v>
      </c>
      <c r="E20" s="5">
        <v>44</v>
      </c>
      <c r="F20" s="17" t="s">
        <v>82</v>
      </c>
      <c r="G20" s="10" t="s">
        <v>83</v>
      </c>
    </row>
    <row r="21" spans="1:7" ht="24" customHeight="1">
      <c r="A21" s="25" t="s">
        <v>26</v>
      </c>
      <c r="B21" s="25"/>
      <c r="C21" s="10">
        <v>2.7</v>
      </c>
      <c r="D21" s="11">
        <v>2.8</v>
      </c>
      <c r="E21" s="5">
        <v>27</v>
      </c>
      <c r="F21" s="10" t="s">
        <v>58</v>
      </c>
      <c r="G21" s="10" t="s">
        <v>59</v>
      </c>
    </row>
    <row r="22" spans="1:7" ht="24" customHeight="1">
      <c r="A22" s="25" t="s">
        <v>27</v>
      </c>
      <c r="B22" s="25"/>
      <c r="C22" s="10">
        <v>1.4</v>
      </c>
      <c r="D22" s="11">
        <v>1.5</v>
      </c>
      <c r="E22" s="5">
        <v>33</v>
      </c>
      <c r="F22" s="10" t="s">
        <v>65</v>
      </c>
      <c r="G22" s="10" t="s">
        <v>66</v>
      </c>
    </row>
    <row r="23" spans="1:7" ht="24" customHeight="1">
      <c r="A23" s="25" t="s">
        <v>28</v>
      </c>
      <c r="B23" s="25"/>
      <c r="C23" s="10">
        <v>1.9</v>
      </c>
      <c r="D23" s="11">
        <v>0.7</v>
      </c>
      <c r="E23" s="5">
        <v>6</v>
      </c>
      <c r="F23" s="10" t="s">
        <v>68</v>
      </c>
      <c r="G23" s="16" t="s">
        <v>67</v>
      </c>
    </row>
    <row r="24" spans="1:7" ht="24" customHeight="1">
      <c r="A24" s="28" t="s">
        <v>29</v>
      </c>
      <c r="B24" s="2" t="s">
        <v>30</v>
      </c>
      <c r="C24" s="10">
        <v>27.4</v>
      </c>
      <c r="D24" s="11">
        <v>30</v>
      </c>
      <c r="E24" s="5">
        <v>35</v>
      </c>
      <c r="F24" s="10" t="s">
        <v>69</v>
      </c>
      <c r="G24" s="10" t="s">
        <v>70</v>
      </c>
    </row>
    <row r="25" spans="1:7" ht="24" customHeight="1">
      <c r="A25" s="29"/>
      <c r="B25" s="2" t="s">
        <v>31</v>
      </c>
      <c r="C25" s="10">
        <v>13.7</v>
      </c>
      <c r="D25" s="11">
        <v>12.5</v>
      </c>
      <c r="E25" s="5">
        <v>10</v>
      </c>
      <c r="F25" s="10" t="s">
        <v>72</v>
      </c>
      <c r="G25" s="10" t="s">
        <v>71</v>
      </c>
    </row>
    <row r="26" spans="1:7" ht="24" customHeight="1">
      <c r="A26" s="30"/>
      <c r="B26" s="2" t="s">
        <v>32</v>
      </c>
      <c r="C26" s="10">
        <v>13.6</v>
      </c>
      <c r="D26" s="11">
        <v>17.5</v>
      </c>
      <c r="E26" s="5">
        <v>44</v>
      </c>
      <c r="F26" s="10" t="s">
        <v>73</v>
      </c>
      <c r="G26" s="10" t="s">
        <v>84</v>
      </c>
    </row>
    <row r="27" spans="1:7" ht="24" customHeight="1">
      <c r="A27" s="26" t="s">
        <v>33</v>
      </c>
      <c r="B27" s="27"/>
      <c r="C27" s="10">
        <v>4.7</v>
      </c>
      <c r="D27" s="11">
        <v>5</v>
      </c>
      <c r="E27" s="5">
        <v>36</v>
      </c>
      <c r="F27" s="10" t="s">
        <v>60</v>
      </c>
      <c r="G27" s="10" t="s">
        <v>85</v>
      </c>
    </row>
    <row r="28" spans="1:7" ht="24" customHeight="1">
      <c r="A28" s="25" t="s">
        <v>34</v>
      </c>
      <c r="B28" s="25"/>
      <c r="C28" s="10">
        <v>6</v>
      </c>
      <c r="D28" s="11">
        <v>5.7</v>
      </c>
      <c r="E28" s="5">
        <v>6</v>
      </c>
      <c r="F28" s="10" t="s">
        <v>35</v>
      </c>
      <c r="G28" s="10" t="s">
        <v>61</v>
      </c>
    </row>
    <row r="29" spans="1:7" ht="24" customHeight="1">
      <c r="A29" s="25" t="s">
        <v>36</v>
      </c>
      <c r="B29" s="25"/>
      <c r="C29" s="12">
        <v>2.18</v>
      </c>
      <c r="D29" s="13">
        <v>2.15</v>
      </c>
      <c r="E29" s="5">
        <v>13</v>
      </c>
      <c r="F29" s="10" t="s">
        <v>62</v>
      </c>
      <c r="G29" s="10" t="s">
        <v>63</v>
      </c>
    </row>
    <row r="30" spans="1:7" ht="24" customHeight="1">
      <c r="A30" s="25" t="s">
        <v>37</v>
      </c>
      <c r="B30" s="25"/>
      <c r="C30" s="13">
        <v>1.22</v>
      </c>
      <c r="D30" s="13">
        <v>1.29</v>
      </c>
      <c r="E30" s="5">
        <v>40</v>
      </c>
      <c r="F30" s="10" t="s">
        <v>38</v>
      </c>
      <c r="G30" s="10" t="s">
        <v>64</v>
      </c>
    </row>
    <row r="31" ht="15" customHeight="1">
      <c r="A31" s="14" t="s">
        <v>39</v>
      </c>
    </row>
    <row r="32" ht="15" customHeight="1">
      <c r="A32" s="14"/>
    </row>
    <row r="33" spans="1:7" ht="21" customHeight="1">
      <c r="A33" s="31" t="s">
        <v>40</v>
      </c>
      <c r="B33" s="32"/>
      <c r="C33" s="32"/>
      <c r="D33" s="32"/>
      <c r="E33" s="32"/>
      <c r="F33" s="32"/>
      <c r="G33" s="32"/>
    </row>
    <row r="34" ht="21" customHeight="1">
      <c r="A34" s="15" t="s">
        <v>41</v>
      </c>
    </row>
  </sheetData>
  <mergeCells count="28">
    <mergeCell ref="A12:B12"/>
    <mergeCell ref="A15:B15"/>
    <mergeCell ref="A22:B22"/>
    <mergeCell ref="E2:F2"/>
    <mergeCell ref="C2:D2"/>
    <mergeCell ref="A9:A11"/>
    <mergeCell ref="A4:B4"/>
    <mergeCell ref="A14:B14"/>
    <mergeCell ref="A2:B3"/>
    <mergeCell ref="A20:B20"/>
    <mergeCell ref="A33:G33"/>
    <mergeCell ref="B1:H1"/>
    <mergeCell ref="A8:B8"/>
    <mergeCell ref="A7:B7"/>
    <mergeCell ref="A5:B5"/>
    <mergeCell ref="A6:B6"/>
    <mergeCell ref="A18:B18"/>
    <mergeCell ref="A19:B19"/>
    <mergeCell ref="G2:H2"/>
    <mergeCell ref="A21:B21"/>
    <mergeCell ref="A16:B16"/>
    <mergeCell ref="A13:B13"/>
    <mergeCell ref="A30:B30"/>
    <mergeCell ref="A28:B28"/>
    <mergeCell ref="A29:B29"/>
    <mergeCell ref="A23:B23"/>
    <mergeCell ref="A27:B27"/>
    <mergeCell ref="A24:A26"/>
  </mergeCells>
  <printOptions/>
  <pageMargins left="0.75" right="0.75" top="0.71" bottom="0.5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2005-06-03T08:25:36Z</cp:lastPrinted>
  <dcterms:created xsi:type="dcterms:W3CDTF">2004-06-14T02:54:23Z</dcterms:created>
  <dcterms:modified xsi:type="dcterms:W3CDTF">2005-10-14T00:24:44Z</dcterms:modified>
  <cp:category/>
  <cp:version/>
  <cp:contentType/>
  <cp:contentStatus/>
</cp:coreProperties>
</file>