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６" sheetId="1" r:id="rId1"/>
  </sheets>
  <definedNames/>
  <calcPr fullCalcOnLoad="1"/>
</workbook>
</file>

<file path=xl/sharedStrings.xml><?xml version="1.0" encoding="utf-8"?>
<sst xmlns="http://schemas.openxmlformats.org/spreadsheetml/2006/main" count="96" uniqueCount="89">
  <si>
    <t>人口動態総覧･対全国比較</t>
  </si>
  <si>
    <t xml:space="preserve"> 実　　　数 </t>
  </si>
  <si>
    <t xml:space="preserve"> 前年との差 </t>
  </si>
  <si>
    <t xml:space="preserve"> 平均発生間隔（時間：分：秒）</t>
  </si>
  <si>
    <t xml:space="preserve"> 千葉県 </t>
  </si>
  <si>
    <t xml:space="preserve"> 全　国 </t>
  </si>
  <si>
    <t xml:space="preserve"> 出生　 </t>
  </si>
  <si>
    <t xml:space="preserve"> 死　　亡　 </t>
  </si>
  <si>
    <t xml:space="preserve"> 　　乳児死亡　 </t>
  </si>
  <si>
    <t xml:space="preserve"> 　　　　新生児死亡　 </t>
  </si>
  <si>
    <t xml:space="preserve"> 自然増加　 </t>
  </si>
  <si>
    <t xml:space="preserve"> 死　　産　 </t>
  </si>
  <si>
    <t xml:space="preserve"> 総　数</t>
  </si>
  <si>
    <t xml:space="preserve"> 自　然</t>
  </si>
  <si>
    <t xml:space="preserve"> 人　工</t>
  </si>
  <si>
    <t xml:space="preserve"> 周産期死亡　 </t>
  </si>
  <si>
    <t xml:space="preserve"> 妊娠満22週以後の死産 </t>
  </si>
  <si>
    <t xml:space="preserve"> 早期新生児死亡　 </t>
  </si>
  <si>
    <t xml:space="preserve"> 婚　　　　　姻　 </t>
  </si>
  <si>
    <t xml:space="preserve"> 離　　　　　婚　 </t>
  </si>
  <si>
    <t xml:space="preserve"> 千葉県順位</t>
  </si>
  <si>
    <t xml:space="preserve"> 第１位　　　（率）</t>
  </si>
  <si>
    <t>出生率（人口千対）</t>
  </si>
  <si>
    <t>沖縄県12.1</t>
  </si>
  <si>
    <t>秋田県 6.9</t>
  </si>
  <si>
    <t>死亡率（人口千対）</t>
  </si>
  <si>
    <t>乳児死亡（出生千対）</t>
  </si>
  <si>
    <t>鳥取県 2.0</t>
  </si>
  <si>
    <t>新生児死亡（出生千対）</t>
  </si>
  <si>
    <t>青森県 2.6</t>
  </si>
  <si>
    <t>岩手県 0.6</t>
  </si>
  <si>
    <t>自然増加（人口千対）</t>
  </si>
  <si>
    <t>沖縄県 5.9</t>
  </si>
  <si>
    <t>秋田県△3.9</t>
  </si>
  <si>
    <t xml:space="preserve"> 死産率      （出産千対）</t>
  </si>
  <si>
    <t>総　数</t>
  </si>
  <si>
    <t>宮崎県46.5</t>
  </si>
  <si>
    <t>滋賀県21.0</t>
  </si>
  <si>
    <t>自　然</t>
  </si>
  <si>
    <t>沖縄県16.2</t>
  </si>
  <si>
    <t>徳島県 9.2</t>
  </si>
  <si>
    <t>人　工</t>
  </si>
  <si>
    <t>宮崎県34.1</t>
  </si>
  <si>
    <t>滋賀県11.5</t>
  </si>
  <si>
    <t xml:space="preserve"> 周産期死亡率 （出産千対） </t>
  </si>
  <si>
    <t>栃木県 6.5</t>
  </si>
  <si>
    <t>佐賀県 3.2</t>
  </si>
  <si>
    <t>婚姻率（人口千対）</t>
  </si>
  <si>
    <t>東京都 7.0</t>
  </si>
  <si>
    <t>秋田県 4.5</t>
  </si>
  <si>
    <t>離婚率（人口千対）</t>
  </si>
  <si>
    <t>沖縄県2.77</t>
  </si>
  <si>
    <t>新潟県1.66</t>
  </si>
  <si>
    <t>合計特殊出生率</t>
  </si>
  <si>
    <t>沖縄県1.72</t>
  </si>
  <si>
    <t>東京都1.00</t>
  </si>
  <si>
    <t>　※「千葉県順位」は厚生労働省の「都道府県別統計表」の高い方から数えたものである。</t>
  </si>
  <si>
    <t xml:space="preserve"> 　　　 (死亡率のみは低い順で数えたものである)</t>
  </si>
  <si>
    <t>　出産　　出生数に死産数を加えたもの</t>
  </si>
  <si>
    <t>　出産　　出生数に妊娠満２２週以後の死産を加えたもの</t>
  </si>
  <si>
    <t>9:57</t>
  </si>
  <si>
    <t>0：28</t>
  </si>
  <si>
    <t>12:57</t>
  </si>
  <si>
    <t>0：31</t>
  </si>
  <si>
    <t>56:52:59</t>
  </si>
  <si>
    <t>2：36:17</t>
  </si>
  <si>
    <t>4：39：43</t>
  </si>
  <si>
    <t>-</t>
  </si>
  <si>
    <t>14：53</t>
  </si>
  <si>
    <t>10:13:18</t>
  </si>
  <si>
    <t>35：52</t>
  </si>
  <si>
    <t>11:34:19</t>
  </si>
  <si>
    <t>25：25</t>
  </si>
  <si>
    <t>1：28：30</t>
  </si>
  <si>
    <t>33:03:24</t>
  </si>
  <si>
    <t>1：53：22</t>
  </si>
  <si>
    <t>151:02:04</t>
  </si>
  <si>
    <t>6：43：23</t>
  </si>
  <si>
    <t>14::09</t>
  </si>
  <si>
    <t>0：43</t>
  </si>
  <si>
    <t>1：51</t>
  </si>
  <si>
    <t xml:space="preserve"> 第４７位（率）</t>
  </si>
  <si>
    <t>沖縄県6.3</t>
  </si>
  <si>
    <t>秋田県10.8</t>
  </si>
  <si>
    <t>秋田県 4.0</t>
  </si>
  <si>
    <t>105:32:32</t>
  </si>
  <si>
    <t>5:25:51</t>
  </si>
  <si>
    <t>27:12:17</t>
  </si>
  <si>
    <t>39:20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</si>
</sst>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h:mm:ss;@"/>
    <numFmt numFmtId="180" formatCode="#,##0.0_ "/>
    <numFmt numFmtId="181" formatCode="#,##0.00_ "/>
    <numFmt numFmtId="182" formatCode="0_);[Red]\(0\)"/>
    <numFmt numFmtId="183" formatCode="0.0%"/>
    <numFmt numFmtId="184" formatCode="#,000.0"/>
    <numFmt numFmtId="185" formatCode="#,000.00"/>
    <numFmt numFmtId="186" formatCode="#,##0.0"/>
    <numFmt numFmtId="187" formatCode="#,000"/>
    <numFmt numFmtId="188" formatCode="0_ "/>
    <numFmt numFmtId="189" formatCode="[&lt;=999]000;000\-00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.5"/>
      <name val="ＭＳ 明朝"/>
      <family val="1"/>
    </font>
    <font>
      <sz val="11"/>
      <name val="ＭＳ 明朝"/>
      <family val="1"/>
    </font>
    <font>
      <sz val="3.5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top" wrapText="1"/>
    </xf>
    <xf numFmtId="177" fontId="6" fillId="0" borderId="2" xfId="0" applyNumberFormat="1" applyFont="1" applyBorder="1" applyAlignment="1">
      <alignment horizontal="right" vertical="top"/>
    </xf>
    <xf numFmtId="177" fontId="6" fillId="0" borderId="2" xfId="0" applyNumberFormat="1" applyFont="1" applyBorder="1" applyAlignment="1">
      <alignment horizontal="right" vertical="top" shrinkToFit="1"/>
    </xf>
    <xf numFmtId="49" fontId="6" fillId="0" borderId="2" xfId="0" applyNumberFormat="1" applyFont="1" applyBorder="1" applyAlignment="1">
      <alignment horizontal="right" vertical="top"/>
    </xf>
    <xf numFmtId="177" fontId="6" fillId="0" borderId="2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top" wrapText="1"/>
    </xf>
    <xf numFmtId="180" fontId="6" fillId="0" borderId="2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180" fontId="6" fillId="0" borderId="2" xfId="0" applyNumberFormat="1" applyFont="1" applyBorder="1" applyAlignment="1">
      <alignment horizontal="right" vertical="top" wrapText="1"/>
    </xf>
    <xf numFmtId="180" fontId="6" fillId="0" borderId="2" xfId="0" applyNumberFormat="1" applyFont="1" applyBorder="1" applyAlignment="1">
      <alignment horizontal="right" vertical="center"/>
    </xf>
    <xf numFmtId="181" fontId="6" fillId="0" borderId="2" xfId="0" applyNumberFormat="1" applyFont="1" applyBorder="1" applyAlignment="1">
      <alignment horizontal="right" vertical="center" wrapText="1"/>
    </xf>
    <xf numFmtId="181" fontId="6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5" fillId="0" borderId="2" xfId="0" applyFont="1" applyBorder="1" applyAlignment="1">
      <alignment horizontal="left" vertical="top"/>
    </xf>
    <xf numFmtId="0" fontId="0" fillId="0" borderId="2" xfId="0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shrinkToFit="1"/>
    </xf>
    <xf numFmtId="0" fontId="5" fillId="0" borderId="4" xfId="0" applyFont="1" applyBorder="1" applyAlignment="1">
      <alignment horizontal="left" vertical="top" shrinkToFit="1"/>
    </xf>
    <xf numFmtId="0" fontId="5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0" borderId="0" xfId="0" applyFont="1" applyAlignment="1">
      <alignment vertical="top" shrinkToFit="1"/>
    </xf>
    <xf numFmtId="0" fontId="6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G17" sqref="G17"/>
    </sheetView>
  </sheetViews>
  <sheetFormatPr defaultColWidth="9.00390625" defaultRowHeight="13.5"/>
  <cols>
    <col min="1" max="8" width="10.875" style="0" customWidth="1"/>
  </cols>
  <sheetData>
    <row r="1" spans="1:8" ht="17.25">
      <c r="A1" s="1"/>
      <c r="B1" s="31" t="s">
        <v>0</v>
      </c>
      <c r="C1" s="32"/>
      <c r="D1" s="32"/>
      <c r="E1" s="32"/>
      <c r="F1" s="32"/>
      <c r="G1" s="32"/>
      <c r="H1" s="32"/>
    </row>
    <row r="2" spans="1:8" ht="24" customHeight="1">
      <c r="A2" s="38"/>
      <c r="B2" s="38"/>
      <c r="C2" s="37" t="s">
        <v>1</v>
      </c>
      <c r="D2" s="37"/>
      <c r="E2" s="37" t="s">
        <v>2</v>
      </c>
      <c r="F2" s="37"/>
      <c r="G2" s="34" t="s">
        <v>3</v>
      </c>
      <c r="H2" s="35"/>
    </row>
    <row r="3" spans="1:8" ht="24" customHeight="1">
      <c r="A3" s="38"/>
      <c r="B3" s="38"/>
      <c r="C3" s="2" t="s">
        <v>4</v>
      </c>
      <c r="D3" s="2" t="s">
        <v>5</v>
      </c>
      <c r="E3" s="2" t="s">
        <v>4</v>
      </c>
      <c r="F3" s="2" t="s">
        <v>5</v>
      </c>
      <c r="G3" s="2" t="s">
        <v>4</v>
      </c>
      <c r="H3" s="2" t="s">
        <v>5</v>
      </c>
    </row>
    <row r="4" spans="1:8" ht="24" customHeight="1">
      <c r="A4" s="21" t="s">
        <v>6</v>
      </c>
      <c r="B4" s="22"/>
      <c r="C4" s="3">
        <v>52791</v>
      </c>
      <c r="D4" s="3">
        <v>1123828</v>
      </c>
      <c r="E4" s="3">
        <f>C4-54607</f>
        <v>-1816</v>
      </c>
      <c r="F4" s="4">
        <f>D4-1153855</f>
        <v>-30027</v>
      </c>
      <c r="G4" s="5" t="s">
        <v>60</v>
      </c>
      <c r="H4" s="5" t="s">
        <v>61</v>
      </c>
    </row>
    <row r="5" spans="1:8" ht="24" customHeight="1">
      <c r="A5" s="21" t="s">
        <v>7</v>
      </c>
      <c r="B5" s="22"/>
      <c r="C5" s="6">
        <v>40578</v>
      </c>
      <c r="D5" s="6">
        <v>1015034</v>
      </c>
      <c r="E5" s="6">
        <f>C5-39748</f>
        <v>830</v>
      </c>
      <c r="F5" s="6">
        <f>D5-982379</f>
        <v>32655</v>
      </c>
      <c r="G5" s="7" t="s">
        <v>62</v>
      </c>
      <c r="H5" s="7" t="s">
        <v>63</v>
      </c>
    </row>
    <row r="6" spans="1:8" ht="24" customHeight="1">
      <c r="A6" s="21" t="s">
        <v>8</v>
      </c>
      <c r="B6" s="22"/>
      <c r="C6" s="3">
        <v>154</v>
      </c>
      <c r="D6" s="3">
        <v>3363</v>
      </c>
      <c r="E6" s="3">
        <f>C6-153</f>
        <v>1</v>
      </c>
      <c r="F6" s="3">
        <f>D6-3497</f>
        <v>-134</v>
      </c>
      <c r="G6" s="5" t="s">
        <v>64</v>
      </c>
      <c r="H6" s="7" t="s">
        <v>65</v>
      </c>
    </row>
    <row r="7" spans="1:8" ht="24" customHeight="1">
      <c r="A7" s="21" t="s">
        <v>9</v>
      </c>
      <c r="B7" s="22"/>
      <c r="C7" s="6">
        <v>83</v>
      </c>
      <c r="D7" s="6">
        <v>1879</v>
      </c>
      <c r="E7" s="6">
        <f>C7-91</f>
        <v>-8</v>
      </c>
      <c r="F7" s="6">
        <f>D7-1937</f>
        <v>-58</v>
      </c>
      <c r="G7" s="7" t="s">
        <v>85</v>
      </c>
      <c r="H7" s="7" t="s">
        <v>66</v>
      </c>
    </row>
    <row r="8" spans="1:8" ht="24" customHeight="1">
      <c r="A8" s="21" t="s">
        <v>10</v>
      </c>
      <c r="B8" s="22"/>
      <c r="C8" s="6">
        <f>C4-C5</f>
        <v>12213</v>
      </c>
      <c r="D8" s="6">
        <f>D4-D5</f>
        <v>108794</v>
      </c>
      <c r="E8" s="6">
        <f>E4-E5</f>
        <v>-2646</v>
      </c>
      <c r="F8" s="6">
        <f>D8-171496</f>
        <v>-62702</v>
      </c>
      <c r="G8" s="7" t="s">
        <v>67</v>
      </c>
      <c r="H8" s="7" t="s">
        <v>67</v>
      </c>
    </row>
    <row r="9" spans="1:8" ht="24" customHeight="1">
      <c r="A9" s="21" t="s">
        <v>11</v>
      </c>
      <c r="B9" s="8" t="s">
        <v>12</v>
      </c>
      <c r="C9" s="6">
        <v>1614</v>
      </c>
      <c r="D9" s="6">
        <v>35333</v>
      </c>
      <c r="E9" s="6">
        <f>C9-1635</f>
        <v>-21</v>
      </c>
      <c r="F9" s="6">
        <f>D9-36978</f>
        <v>-1645</v>
      </c>
      <c r="G9" s="7" t="s">
        <v>86</v>
      </c>
      <c r="H9" s="7" t="s">
        <v>68</v>
      </c>
    </row>
    <row r="10" spans="1:8" ht="24" customHeight="1">
      <c r="A10" s="38"/>
      <c r="B10" s="8" t="s">
        <v>13</v>
      </c>
      <c r="C10" s="6">
        <v>857</v>
      </c>
      <c r="D10" s="6">
        <v>14652</v>
      </c>
      <c r="E10" s="6">
        <f>C10-868</f>
        <v>-11</v>
      </c>
      <c r="F10" s="6">
        <f>D10-15161</f>
        <v>-509</v>
      </c>
      <c r="G10" s="7" t="s">
        <v>69</v>
      </c>
      <c r="H10" s="7" t="s">
        <v>70</v>
      </c>
    </row>
    <row r="11" spans="1:8" ht="24" customHeight="1">
      <c r="A11" s="38"/>
      <c r="B11" s="8" t="s">
        <v>14</v>
      </c>
      <c r="C11" s="6">
        <v>757</v>
      </c>
      <c r="D11" s="6">
        <v>20681</v>
      </c>
      <c r="E11" s="6">
        <f>C11-767</f>
        <v>-10</v>
      </c>
      <c r="F11" s="6">
        <f>D11-21817</f>
        <v>-1136</v>
      </c>
      <c r="G11" s="7" t="s">
        <v>71</v>
      </c>
      <c r="H11" s="7" t="s">
        <v>72</v>
      </c>
    </row>
    <row r="12" spans="1:8" ht="24" customHeight="1">
      <c r="A12" s="21" t="s">
        <v>15</v>
      </c>
      <c r="B12" s="22"/>
      <c r="C12" s="6">
        <v>323</v>
      </c>
      <c r="D12" s="6">
        <v>5939</v>
      </c>
      <c r="E12" s="6">
        <f>C12-337</f>
        <v>-14</v>
      </c>
      <c r="F12" s="6">
        <f>D12-6333</f>
        <v>-394</v>
      </c>
      <c r="G12" s="7" t="s">
        <v>87</v>
      </c>
      <c r="H12" s="7" t="s">
        <v>73</v>
      </c>
    </row>
    <row r="13" spans="1:8" ht="24" customHeight="1">
      <c r="A13" s="21" t="s">
        <v>16</v>
      </c>
      <c r="B13" s="22"/>
      <c r="C13" s="6">
        <v>265</v>
      </c>
      <c r="D13" s="6">
        <v>4636</v>
      </c>
      <c r="E13" s="6">
        <f>C13-274</f>
        <v>-9</v>
      </c>
      <c r="F13" s="6">
        <f>D13-4959</f>
        <v>-323</v>
      </c>
      <c r="G13" s="7" t="s">
        <v>74</v>
      </c>
      <c r="H13" s="7" t="s">
        <v>75</v>
      </c>
    </row>
    <row r="14" spans="1:8" ht="24" customHeight="1">
      <c r="A14" s="21" t="s">
        <v>17</v>
      </c>
      <c r="B14" s="38"/>
      <c r="C14" s="6">
        <v>58</v>
      </c>
      <c r="D14" s="6">
        <v>1303</v>
      </c>
      <c r="E14" s="6">
        <f>C14-63</f>
        <v>-5</v>
      </c>
      <c r="F14" s="6">
        <f>D14-1374</f>
        <v>-71</v>
      </c>
      <c r="G14" s="7" t="s">
        <v>76</v>
      </c>
      <c r="H14" s="7" t="s">
        <v>77</v>
      </c>
    </row>
    <row r="15" spans="1:8" ht="24" customHeight="1">
      <c r="A15" s="19" t="s">
        <v>18</v>
      </c>
      <c r="B15" s="36"/>
      <c r="C15" s="6">
        <v>37132</v>
      </c>
      <c r="D15" s="6">
        <v>740220</v>
      </c>
      <c r="E15" s="6">
        <f>C15-37739</f>
        <v>-607</v>
      </c>
      <c r="F15" s="6">
        <f>D15-757331</f>
        <v>-17111</v>
      </c>
      <c r="G15" s="7" t="s">
        <v>78</v>
      </c>
      <c r="H15" s="7" t="s">
        <v>79</v>
      </c>
    </row>
    <row r="16" spans="1:8" ht="24" customHeight="1">
      <c r="A16" s="19" t="s">
        <v>19</v>
      </c>
      <c r="B16" s="20"/>
      <c r="C16" s="6">
        <v>13366</v>
      </c>
      <c r="D16" s="6">
        <v>283906</v>
      </c>
      <c r="E16" s="6">
        <f>C16-13633</f>
        <v>-267</v>
      </c>
      <c r="F16" s="6">
        <f>D16-289836</f>
        <v>-5930</v>
      </c>
      <c r="G16" s="7" t="s">
        <v>88</v>
      </c>
      <c r="H16" s="7" t="s">
        <v>80</v>
      </c>
    </row>
    <row r="17" ht="24" customHeight="1">
      <c r="H17" s="9"/>
    </row>
    <row r="18" spans="1:7" ht="24" customHeight="1">
      <c r="A18" s="33"/>
      <c r="B18" s="33"/>
      <c r="C18" s="2" t="s">
        <v>4</v>
      </c>
      <c r="D18" s="2" t="s">
        <v>5</v>
      </c>
      <c r="E18" s="10" t="s">
        <v>20</v>
      </c>
      <c r="F18" s="10" t="s">
        <v>21</v>
      </c>
      <c r="G18" s="10" t="s">
        <v>81</v>
      </c>
    </row>
    <row r="19" spans="1:7" ht="24" customHeight="1">
      <c r="A19" s="23" t="s">
        <v>22</v>
      </c>
      <c r="B19" s="23"/>
      <c r="C19" s="11">
        <v>8.9</v>
      </c>
      <c r="D19" s="11">
        <v>8.9</v>
      </c>
      <c r="E19" s="12">
        <v>24</v>
      </c>
      <c r="F19" s="13" t="s">
        <v>23</v>
      </c>
      <c r="G19" s="13" t="s">
        <v>24</v>
      </c>
    </row>
    <row r="20" spans="1:7" ht="24" customHeight="1">
      <c r="A20" s="23" t="s">
        <v>25</v>
      </c>
      <c r="B20" s="23"/>
      <c r="C20" s="11">
        <v>6.8</v>
      </c>
      <c r="D20" s="14">
        <v>8</v>
      </c>
      <c r="E20" s="6">
        <v>4</v>
      </c>
      <c r="F20" s="11" t="s">
        <v>82</v>
      </c>
      <c r="G20" s="14" t="s">
        <v>83</v>
      </c>
    </row>
    <row r="21" spans="1:7" ht="24" customHeight="1">
      <c r="A21" s="23" t="s">
        <v>26</v>
      </c>
      <c r="B21" s="23"/>
      <c r="C21" s="11">
        <v>2.9</v>
      </c>
      <c r="D21" s="14">
        <v>3</v>
      </c>
      <c r="E21" s="6">
        <v>25</v>
      </c>
      <c r="F21" s="14" t="s">
        <v>84</v>
      </c>
      <c r="G21" s="14" t="s">
        <v>27</v>
      </c>
    </row>
    <row r="22" spans="1:7" ht="24" customHeight="1">
      <c r="A22" s="23" t="s">
        <v>28</v>
      </c>
      <c r="B22" s="23"/>
      <c r="C22" s="11">
        <v>1.6</v>
      </c>
      <c r="D22" s="14">
        <v>1.7</v>
      </c>
      <c r="E22" s="6">
        <v>25</v>
      </c>
      <c r="F22" s="14" t="s">
        <v>29</v>
      </c>
      <c r="G22" s="11" t="s">
        <v>30</v>
      </c>
    </row>
    <row r="23" spans="1:7" ht="24" customHeight="1">
      <c r="A23" s="23" t="s">
        <v>31</v>
      </c>
      <c r="B23" s="23"/>
      <c r="C23" s="11">
        <v>2.1</v>
      </c>
      <c r="D23" s="14">
        <v>0.9</v>
      </c>
      <c r="E23" s="6">
        <v>6</v>
      </c>
      <c r="F23" s="14" t="s">
        <v>32</v>
      </c>
      <c r="G23" s="14" t="s">
        <v>33</v>
      </c>
    </row>
    <row r="24" spans="1:7" ht="24" customHeight="1">
      <c r="A24" s="26" t="s">
        <v>34</v>
      </c>
      <c r="B24" s="2" t="s">
        <v>35</v>
      </c>
      <c r="C24" s="11">
        <v>29.7</v>
      </c>
      <c r="D24" s="14">
        <v>30.5</v>
      </c>
      <c r="E24" s="6">
        <v>25</v>
      </c>
      <c r="F24" s="14" t="s">
        <v>36</v>
      </c>
      <c r="G24" s="14" t="s">
        <v>37</v>
      </c>
    </row>
    <row r="25" spans="1:7" ht="24" customHeight="1">
      <c r="A25" s="27"/>
      <c r="B25" s="2" t="s">
        <v>38</v>
      </c>
      <c r="C25" s="11">
        <v>15.8</v>
      </c>
      <c r="D25" s="14">
        <v>12.6</v>
      </c>
      <c r="E25" s="6">
        <v>2</v>
      </c>
      <c r="F25" s="11" t="s">
        <v>39</v>
      </c>
      <c r="G25" s="14" t="s">
        <v>40</v>
      </c>
    </row>
    <row r="26" spans="1:7" ht="24" customHeight="1">
      <c r="A26" s="28"/>
      <c r="B26" s="2" t="s">
        <v>41</v>
      </c>
      <c r="C26" s="11">
        <v>13.9</v>
      </c>
      <c r="D26" s="14">
        <v>17.8</v>
      </c>
      <c r="E26" s="6">
        <v>42</v>
      </c>
      <c r="F26" s="14" t="s">
        <v>42</v>
      </c>
      <c r="G26" s="11" t="s">
        <v>43</v>
      </c>
    </row>
    <row r="27" spans="1:7" ht="24" customHeight="1">
      <c r="A27" s="24" t="s">
        <v>44</v>
      </c>
      <c r="B27" s="25"/>
      <c r="C27" s="11">
        <v>6.1</v>
      </c>
      <c r="D27" s="14">
        <v>5.3</v>
      </c>
      <c r="E27" s="6">
        <v>5</v>
      </c>
      <c r="F27" s="14" t="s">
        <v>45</v>
      </c>
      <c r="G27" s="14" t="s">
        <v>46</v>
      </c>
    </row>
    <row r="28" spans="1:7" ht="24" customHeight="1">
      <c r="A28" s="23" t="s">
        <v>47</v>
      </c>
      <c r="B28" s="23"/>
      <c r="C28" s="11">
        <v>6.2</v>
      </c>
      <c r="D28" s="14">
        <v>5.9</v>
      </c>
      <c r="E28" s="6">
        <v>6</v>
      </c>
      <c r="F28" s="14" t="s">
        <v>48</v>
      </c>
      <c r="G28" s="14" t="s">
        <v>49</v>
      </c>
    </row>
    <row r="29" spans="1:7" ht="24" customHeight="1">
      <c r="A29" s="23" t="s">
        <v>50</v>
      </c>
      <c r="B29" s="23"/>
      <c r="C29" s="15">
        <v>2.24</v>
      </c>
      <c r="D29" s="16">
        <v>2.25</v>
      </c>
      <c r="E29" s="6">
        <v>13</v>
      </c>
      <c r="F29" s="14" t="s">
        <v>51</v>
      </c>
      <c r="G29" s="14" t="s">
        <v>52</v>
      </c>
    </row>
    <row r="30" spans="1:7" ht="24" customHeight="1">
      <c r="A30" s="23" t="s">
        <v>53</v>
      </c>
      <c r="B30" s="23"/>
      <c r="C30" s="16">
        <v>1.2</v>
      </c>
      <c r="D30" s="16">
        <v>1.29</v>
      </c>
      <c r="E30" s="6">
        <v>42</v>
      </c>
      <c r="F30" s="14" t="s">
        <v>54</v>
      </c>
      <c r="G30" s="14" t="s">
        <v>55</v>
      </c>
    </row>
    <row r="31" ht="15" customHeight="1">
      <c r="A31" s="17" t="s">
        <v>56</v>
      </c>
    </row>
    <row r="32" ht="15" customHeight="1">
      <c r="A32" s="17" t="s">
        <v>57</v>
      </c>
    </row>
    <row r="33" spans="1:7" ht="21" customHeight="1">
      <c r="A33" s="29" t="s">
        <v>58</v>
      </c>
      <c r="B33" s="30"/>
      <c r="C33" s="30"/>
      <c r="D33" s="30"/>
      <c r="E33" s="30"/>
      <c r="F33" s="30"/>
      <c r="G33" s="30"/>
    </row>
    <row r="34" ht="21" customHeight="1">
      <c r="A34" s="18" t="s">
        <v>59</v>
      </c>
    </row>
  </sheetData>
  <mergeCells count="28">
    <mergeCell ref="A12:B12"/>
    <mergeCell ref="A15:B15"/>
    <mergeCell ref="A22:B22"/>
    <mergeCell ref="E2:F2"/>
    <mergeCell ref="C2:D2"/>
    <mergeCell ref="A9:A11"/>
    <mergeCell ref="A4:B4"/>
    <mergeCell ref="A14:B14"/>
    <mergeCell ref="A2:B3"/>
    <mergeCell ref="A20:B20"/>
    <mergeCell ref="A33:G33"/>
    <mergeCell ref="B1:H1"/>
    <mergeCell ref="A8:B8"/>
    <mergeCell ref="A7:B7"/>
    <mergeCell ref="A5:B5"/>
    <mergeCell ref="A6:B6"/>
    <mergeCell ref="A18:B18"/>
    <mergeCell ref="A19:B19"/>
    <mergeCell ref="G2:H2"/>
    <mergeCell ref="A21:B21"/>
    <mergeCell ref="A16:B16"/>
    <mergeCell ref="A13:B13"/>
    <mergeCell ref="A30:B30"/>
    <mergeCell ref="A28:B28"/>
    <mergeCell ref="A29:B29"/>
    <mergeCell ref="A23:B23"/>
    <mergeCell ref="A27:B27"/>
    <mergeCell ref="A24:A26"/>
  </mergeCells>
  <printOptions/>
  <pageMargins left="0.75" right="0.75" top="0.71" bottom="0.5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2004-06-14T09:50:59Z</cp:lastPrinted>
  <dcterms:created xsi:type="dcterms:W3CDTF">2004-06-14T02:54:23Z</dcterms:created>
  <dcterms:modified xsi:type="dcterms:W3CDTF">2005-10-14T00:55:13Z</dcterms:modified>
  <cp:category/>
  <cp:version/>
  <cp:contentType/>
  <cp:contentStatus/>
</cp:coreProperties>
</file>