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'人口'!$A$1:$I$62</definedName>
  </definedNames>
  <calcPr fullCalcOnLoad="1"/>
</workbook>
</file>

<file path=xl/sharedStrings.xml><?xml version="1.0" encoding="utf-8"?>
<sst xmlns="http://schemas.openxmlformats.org/spreadsheetml/2006/main" count="142" uniqueCount="134">
  <si>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</si>
  <si>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</si>
  <si>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</si>
  <si>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</si>
  <si>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</si>
  <si>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</si>
  <si>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</si>
  <si>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</si>
  <si>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</si>
  <si>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</si>
  <si>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</si>
  <si>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</si>
  <si>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</si>
  <si>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</si>
  <si>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</si>
  <si>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</si>
  <si>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</si>
  <si>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</si>
  <si>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</si>
  <si>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</si>
  <si>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</si>
  <si>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</si>
  <si>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</si>
  <si>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</si>
  <si>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</si>
  <si>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</si>
  <si>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</si>
  <si>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</si>
  <si>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</si>
  <si>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</si>
  <si>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</si>
  <si>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</si>
  <si>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</si>
  <si>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</si>
  <si>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</si>
  <si>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</si>
  <si>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</si>
  <si>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</si>
  <si>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</si>
  <si>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</si>
  <si>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</si>
  <si>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</si>
  <si>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</si>
  <si>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</si>
  <si>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</si>
  <si>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</si>
  <si>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</si>
  <si>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</si>
  <si>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</si>
  <si>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</si>
  <si>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</si>
  <si>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</si>
  <si>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</si>
  <si>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</si>
  <si>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</si>
  <si>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</si>
  <si>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</si>
  <si>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</si>
  <si>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</si>
  <si>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</si>
  <si>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</si>
  <si>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</si>
  <si>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</si>
  <si>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</si>
  <si>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</si>
  <si>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</si>
  <si>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</si>
  <si>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</si>
  <si>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</si>
  <si>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</si>
  <si>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</si>
  <si>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</si>
  <si>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</si>
  <si>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</si>
  <si>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</si>
  <si>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</si>
  <si>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</si>
  <si>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</si>
  <si>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</si>
  <si>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</si>
  <si>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</si>
  <si>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</si>
  <si>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</si>
  <si>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</si>
  <si>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</si>
  <si>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</si>
  <si>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</si>
  <si>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</si>
  <si>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</si>
  <si>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</si>
  <si>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</si>
  <si>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</si>
  <si>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</si>
  <si>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</si>
  <si>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</si>
  <si>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</si>
  <si>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</si>
  <si>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</si>
  <si>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</si>
  <si>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</si>
  <si>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</si>
  <si>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</si>
  <si>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</si>
  <si>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</si>
  <si>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</si>
  <si>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</si>
  <si>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</si>
  <si>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</si>
  <si>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</si>
  <si>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</si>
  <si>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</si>
  <si>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</si>
  <si>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</si>
  <si>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</si>
  <si>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</si>
  <si>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</si>
  <si>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</si>
  <si>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</si>
  <si>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</si>
  <si>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</si>
  <si>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世帯数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</si>
  <si>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</si>
  <si>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</si>
  <si>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</si>
  <si>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</si>
  <si>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</si>
  <si>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</si>
  <si>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</si>
  <si>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</si>
  <si>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</si>
  <si>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</si>
  <si>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</si>
  <si>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</si>
  <si>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r>
      <t>昭和4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年10月1日国勢調査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</si>
</sst>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7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D10" sqref="D10"/>
    </sheetView>
  </sheetViews>
  <sheetFormatPr defaultColWidth="10.66015625" defaultRowHeight="18"/>
  <cols>
    <col min="1" max="1" width="11.5" style="13" bestFit="1" customWidth="1"/>
    <col min="2" max="2" width="8.91015625" style="13" customWidth="1"/>
    <col min="3" max="3" width="10.41015625" style="13" customWidth="1"/>
    <col min="4" max="4" width="11.5" style="13" bestFit="1" customWidth="1"/>
    <col min="5" max="5" width="8.91015625" style="13" customWidth="1"/>
    <col min="6" max="6" width="10.41015625" style="13" customWidth="1"/>
    <col min="7" max="7" width="11.5" style="13" bestFit="1" customWidth="1"/>
    <col min="8" max="8" width="8.9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86</v>
      </c>
      <c r="B1" s="2"/>
      <c r="C1" s="2"/>
      <c r="F1" s="2"/>
    </row>
    <row r="2" spans="1:9" s="4" customFormat="1" ht="18" thickBot="1">
      <c r="A2" s="1"/>
      <c r="B2" s="2"/>
      <c r="C2" s="2"/>
      <c r="D2" s="2"/>
      <c r="E2" s="2"/>
      <c r="F2" s="2"/>
      <c r="I2" s="3" t="s">
        <v>133</v>
      </c>
    </row>
    <row r="3" spans="1:9" s="4" customFormat="1" ht="14.25" customHeight="1">
      <c r="A3" s="5" t="s">
        <v>87</v>
      </c>
      <c r="B3" s="50" t="s">
        <v>120</v>
      </c>
      <c r="C3" s="54" t="s">
        <v>88</v>
      </c>
      <c r="D3" s="6" t="s">
        <v>87</v>
      </c>
      <c r="E3" s="50" t="s">
        <v>120</v>
      </c>
      <c r="F3" s="48" t="s">
        <v>88</v>
      </c>
      <c r="G3" s="6" t="s">
        <v>87</v>
      </c>
      <c r="H3" s="50" t="s">
        <v>120</v>
      </c>
      <c r="I3" s="52" t="s">
        <v>88</v>
      </c>
    </row>
    <row r="4" spans="1:9" s="4" customFormat="1" ht="18" customHeight="1" thickBot="1">
      <c r="A4" s="7" t="s">
        <v>0</v>
      </c>
      <c r="B4" s="51"/>
      <c r="C4" s="55"/>
      <c r="D4" s="8" t="s">
        <v>0</v>
      </c>
      <c r="E4" s="51"/>
      <c r="F4" s="49"/>
      <c r="G4" s="8" t="s">
        <v>0</v>
      </c>
      <c r="H4" s="51"/>
      <c r="I4" s="53"/>
    </row>
    <row r="5" spans="1:9" ht="17.25">
      <c r="A5" s="9" t="s">
        <v>1</v>
      </c>
      <c r="B5" s="10">
        <f>B6+B7</f>
        <v>637164</v>
      </c>
      <c r="C5" s="30">
        <f>C6+C7</f>
        <v>2701770</v>
      </c>
      <c r="D5" s="23" t="s">
        <v>129</v>
      </c>
      <c r="E5" s="10">
        <f>SUM(E6)</f>
        <v>8453</v>
      </c>
      <c r="F5" s="10">
        <f>SUM(F6)</f>
        <v>35741</v>
      </c>
      <c r="G5" s="11" t="s">
        <v>57</v>
      </c>
      <c r="H5" s="12">
        <f>SUM(H6:H12)</f>
        <v>14374</v>
      </c>
      <c r="I5" s="24">
        <f>SUM(I6:I12)</f>
        <v>69799</v>
      </c>
    </row>
    <row r="6" spans="1:9" ht="17.25">
      <c r="A6" s="14" t="s">
        <v>2</v>
      </c>
      <c r="B6" s="12">
        <f>SUM(B32:B53)</f>
        <v>431910</v>
      </c>
      <c r="C6" s="12">
        <f>SUM(C32:C53)</f>
        <v>1744857</v>
      </c>
      <c r="D6" s="40" t="s">
        <v>128</v>
      </c>
      <c r="E6" s="41">
        <v>8453</v>
      </c>
      <c r="F6" s="42">
        <v>35741</v>
      </c>
      <c r="G6" s="15" t="s">
        <v>58</v>
      </c>
      <c r="H6" s="16">
        <v>2251</v>
      </c>
      <c r="I6" s="25">
        <v>10196</v>
      </c>
    </row>
    <row r="7" spans="1:9" ht="17.25">
      <c r="A7" s="14" t="s">
        <v>3</v>
      </c>
      <c r="B7" s="12">
        <f>SUM(E8,E16,E27,E38,E42,E46,H5,H14,H21,H35,E5,H48)</f>
        <v>205254</v>
      </c>
      <c r="C7" s="12">
        <f>SUM(F8,F16,F27,F38,F42,F46,I5,I14,I21,I35,F5,I48)</f>
        <v>956913</v>
      </c>
      <c r="D7" s="40"/>
      <c r="E7" s="40"/>
      <c r="F7" s="40"/>
      <c r="G7" s="15" t="s">
        <v>83</v>
      </c>
      <c r="H7" s="16">
        <v>1499</v>
      </c>
      <c r="I7" s="25">
        <v>7407</v>
      </c>
    </row>
    <row r="8" spans="1:9" ht="17.25">
      <c r="A8" s="17"/>
      <c r="B8" s="16"/>
      <c r="C8" s="31"/>
      <c r="D8" s="11" t="s">
        <v>23</v>
      </c>
      <c r="E8" s="12">
        <f>SUM(E9:E14)</f>
        <v>32022</v>
      </c>
      <c r="F8" s="12">
        <f>SUM(F9:F14)</f>
        <v>143216</v>
      </c>
      <c r="G8" s="15" t="s">
        <v>59</v>
      </c>
      <c r="H8" s="16">
        <v>1944</v>
      </c>
      <c r="I8" s="25">
        <v>9709</v>
      </c>
    </row>
    <row r="9" spans="1:9" ht="17.25">
      <c r="A9" s="14" t="s">
        <v>95</v>
      </c>
      <c r="B9" s="16"/>
      <c r="C9" s="31"/>
      <c r="D9" s="15" t="s">
        <v>85</v>
      </c>
      <c r="E9" s="16">
        <v>4068</v>
      </c>
      <c r="F9" s="16">
        <v>18463</v>
      </c>
      <c r="G9" s="15" t="s">
        <v>60</v>
      </c>
      <c r="H9" s="16">
        <v>2301</v>
      </c>
      <c r="I9" s="25">
        <v>11297</v>
      </c>
    </row>
    <row r="10" spans="1:9" ht="17.25">
      <c r="A10" s="17" t="s">
        <v>89</v>
      </c>
      <c r="B10" s="16">
        <f>SUM(B32)</f>
        <v>85295</v>
      </c>
      <c r="C10" s="31">
        <f>SUM(C32)</f>
        <v>332188</v>
      </c>
      <c r="D10" s="15" t="s">
        <v>110</v>
      </c>
      <c r="E10" s="16">
        <v>6066</v>
      </c>
      <c r="F10" s="16">
        <v>25002</v>
      </c>
      <c r="G10" s="15" t="s">
        <v>108</v>
      </c>
      <c r="H10" s="16">
        <v>2118</v>
      </c>
      <c r="I10" s="25">
        <v>10389</v>
      </c>
    </row>
    <row r="11" spans="1:9" ht="17.25">
      <c r="A11" s="17" t="s">
        <v>90</v>
      </c>
      <c r="B11" s="16">
        <f>SUM(B34,E9)</f>
        <v>60617</v>
      </c>
      <c r="C11" s="31">
        <f>SUM(C34,F9)</f>
        <v>226451</v>
      </c>
      <c r="D11" s="15" t="s">
        <v>127</v>
      </c>
      <c r="E11" s="16">
        <v>9132</v>
      </c>
      <c r="F11" s="31">
        <v>39168</v>
      </c>
      <c r="G11" s="15" t="s">
        <v>61</v>
      </c>
      <c r="H11" s="16">
        <v>1655</v>
      </c>
      <c r="I11" s="25">
        <v>8064</v>
      </c>
    </row>
    <row r="12" spans="1:9" ht="17.25">
      <c r="A12" s="17" t="s">
        <v>91</v>
      </c>
      <c r="B12" s="16">
        <f>SUM(B39,B51,E11,E13:E14)</f>
        <v>89292</v>
      </c>
      <c r="C12" s="16">
        <f>SUM(C39,C51,F11,F13:F14)</f>
        <v>356884</v>
      </c>
      <c r="D12" s="15" t="s">
        <v>24</v>
      </c>
      <c r="E12" s="16">
        <v>2255</v>
      </c>
      <c r="F12" s="16">
        <v>12105</v>
      </c>
      <c r="G12" s="15" t="s">
        <v>62</v>
      </c>
      <c r="H12" s="16">
        <v>2606</v>
      </c>
      <c r="I12" s="25">
        <v>12737</v>
      </c>
    </row>
    <row r="13" spans="1:9" ht="17.25">
      <c r="A13" s="17" t="s">
        <v>92</v>
      </c>
      <c r="B13" s="16">
        <f>SUM(B40,E12)</f>
        <v>15423</v>
      </c>
      <c r="C13" s="31">
        <f>SUM(C40,F12)</f>
        <v>71904</v>
      </c>
      <c r="D13" s="15" t="s">
        <v>121</v>
      </c>
      <c r="E13" s="16">
        <v>7701</v>
      </c>
      <c r="F13" s="16">
        <v>33216</v>
      </c>
      <c r="G13" s="38"/>
      <c r="H13" s="38"/>
      <c r="I13" s="39"/>
    </row>
    <row r="14" spans="1:9" ht="17.25">
      <c r="A14" s="17" t="s">
        <v>93</v>
      </c>
      <c r="B14" s="16">
        <f>SUM(B44:B45,E16)</f>
        <v>41722</v>
      </c>
      <c r="C14" s="31">
        <f>SUM(C44:C45,F16)</f>
        <v>193055</v>
      </c>
      <c r="D14" s="15" t="s">
        <v>25</v>
      </c>
      <c r="E14" s="16">
        <v>2800</v>
      </c>
      <c r="F14" s="16">
        <v>15262</v>
      </c>
      <c r="G14" s="11" t="s">
        <v>63</v>
      </c>
      <c r="H14" s="12">
        <f>SUM(H15:H19)</f>
        <v>15427</v>
      </c>
      <c r="I14" s="26">
        <f>SUM(I15:I19)</f>
        <v>69744</v>
      </c>
    </row>
    <row r="15" spans="1:9" ht="17.25">
      <c r="A15" s="17"/>
      <c r="B15" s="16"/>
      <c r="C15" s="16"/>
      <c r="D15" s="15"/>
      <c r="E15" s="16"/>
      <c r="F15" s="16"/>
      <c r="G15" s="15" t="s">
        <v>64</v>
      </c>
      <c r="H15" s="16">
        <v>3427</v>
      </c>
      <c r="I15" s="25">
        <v>15742</v>
      </c>
    </row>
    <row r="16" spans="1:9" ht="17.25">
      <c r="A16" s="17" t="s">
        <v>94</v>
      </c>
      <c r="B16" s="16">
        <f>SUM(B41,E28:E33,E36)</f>
        <v>25498</v>
      </c>
      <c r="C16" s="31">
        <f>SUM(C41,F28:F33,F36)</f>
        <v>125422</v>
      </c>
      <c r="D16" s="11" t="s">
        <v>26</v>
      </c>
      <c r="E16" s="12">
        <f>SUM(E17:E25)</f>
        <v>23092</v>
      </c>
      <c r="F16" s="12">
        <f>SUM(F17:F25)</f>
        <v>109707</v>
      </c>
      <c r="G16" s="15" t="s">
        <v>65</v>
      </c>
      <c r="H16" s="16">
        <v>2041</v>
      </c>
      <c r="I16" s="25">
        <v>9638</v>
      </c>
    </row>
    <row r="17" spans="1:9" ht="17.25">
      <c r="A17" s="17" t="s">
        <v>96</v>
      </c>
      <c r="B17" s="16">
        <f>SUM(B33,B48,E38)</f>
        <v>31246</v>
      </c>
      <c r="C17" s="31">
        <f>SUM(C33,C48,F38)</f>
        <v>143047</v>
      </c>
      <c r="D17" s="15" t="s">
        <v>84</v>
      </c>
      <c r="E17" s="16">
        <v>4667</v>
      </c>
      <c r="F17" s="16">
        <v>19778</v>
      </c>
      <c r="G17" s="15" t="s">
        <v>66</v>
      </c>
      <c r="H17" s="16">
        <v>2068</v>
      </c>
      <c r="I17" s="25">
        <v>8815</v>
      </c>
    </row>
    <row r="18" spans="1:9" ht="17.25">
      <c r="A18" s="17" t="s">
        <v>97</v>
      </c>
      <c r="B18" s="16">
        <f>SUM(B47,E34:E35,E42)</f>
        <v>16914</v>
      </c>
      <c r="C18" s="31">
        <f>SUM(C47,F34:F35,F42)</f>
        <v>81354</v>
      </c>
      <c r="D18" s="15" t="s">
        <v>27</v>
      </c>
      <c r="E18" s="16">
        <v>1272</v>
      </c>
      <c r="F18" s="16">
        <v>6040</v>
      </c>
      <c r="G18" s="15" t="s">
        <v>67</v>
      </c>
      <c r="H18" s="16">
        <v>5058</v>
      </c>
      <c r="I18" s="25">
        <v>22519</v>
      </c>
    </row>
    <row r="19" spans="1:9" ht="17.25">
      <c r="A19" s="17" t="s">
        <v>98</v>
      </c>
      <c r="B19" s="16">
        <f>SUM(B46,E47:E49)</f>
        <v>17271</v>
      </c>
      <c r="C19" s="16">
        <f>SUM(C46,F47:F49)</f>
        <v>79687</v>
      </c>
      <c r="D19" s="15" t="s">
        <v>80</v>
      </c>
      <c r="E19" s="16">
        <v>5379</v>
      </c>
      <c r="F19" s="16">
        <v>25173</v>
      </c>
      <c r="G19" s="15" t="s">
        <v>68</v>
      </c>
      <c r="H19" s="16">
        <v>2833</v>
      </c>
      <c r="I19" s="25">
        <v>13030</v>
      </c>
    </row>
    <row r="20" spans="1:9" ht="17.25">
      <c r="A20" s="17" t="s">
        <v>99</v>
      </c>
      <c r="B20" s="16">
        <f>SUM(B42,H5)</f>
        <v>24513</v>
      </c>
      <c r="C20" s="31">
        <f>SUM(C42,I5)</f>
        <v>112285</v>
      </c>
      <c r="D20" s="15" t="s">
        <v>82</v>
      </c>
      <c r="E20" s="16">
        <v>2375</v>
      </c>
      <c r="F20" s="16">
        <v>11524</v>
      </c>
      <c r="G20" s="18"/>
      <c r="H20" s="16"/>
      <c r="I20" s="25"/>
    </row>
    <row r="21" spans="1:9" ht="17.25">
      <c r="A21" s="17"/>
      <c r="B21" s="16"/>
      <c r="C21" s="31"/>
      <c r="D21" s="15" t="s">
        <v>28</v>
      </c>
      <c r="E21" s="16">
        <v>1534</v>
      </c>
      <c r="F21" s="16">
        <v>7639</v>
      </c>
      <c r="G21" s="11" t="s">
        <v>69</v>
      </c>
      <c r="H21" s="12">
        <f>SUM(H22:H33)</f>
        <v>27198</v>
      </c>
      <c r="I21" s="26">
        <f>SUM(I22:I33)</f>
        <v>120014</v>
      </c>
    </row>
    <row r="22" spans="1:9" ht="17.25">
      <c r="A22" s="17" t="s">
        <v>100</v>
      </c>
      <c r="B22" s="16">
        <f>SUM(B52,H14)</f>
        <v>21654</v>
      </c>
      <c r="C22" s="31">
        <f>SUM(C52,I14)</f>
        <v>98877</v>
      </c>
      <c r="D22" s="15" t="s">
        <v>29</v>
      </c>
      <c r="E22" s="16">
        <v>1600</v>
      </c>
      <c r="F22" s="16">
        <v>8305</v>
      </c>
      <c r="G22" s="15" t="s">
        <v>70</v>
      </c>
      <c r="H22" s="16">
        <v>1705</v>
      </c>
      <c r="I22" s="25">
        <v>7449</v>
      </c>
    </row>
    <row r="23" spans="1:9" ht="17.25">
      <c r="A23" s="17" t="s">
        <v>101</v>
      </c>
      <c r="B23" s="16">
        <f>SUM(B53,H48)</f>
        <v>24246</v>
      </c>
      <c r="C23" s="16">
        <f>SUM(C53,I48)</f>
        <v>113237</v>
      </c>
      <c r="D23" s="15" t="s">
        <v>79</v>
      </c>
      <c r="E23" s="16">
        <v>3388</v>
      </c>
      <c r="F23" s="16">
        <v>16863</v>
      </c>
      <c r="G23" s="15" t="s">
        <v>71</v>
      </c>
      <c r="H23" s="16">
        <v>1789</v>
      </c>
      <c r="I23" s="25">
        <v>7863</v>
      </c>
    </row>
    <row r="24" spans="1:9" ht="17.25">
      <c r="A24" s="17" t="s">
        <v>103</v>
      </c>
      <c r="B24" s="16">
        <f>SUM(B38,H35)</f>
        <v>38298</v>
      </c>
      <c r="C24" s="31">
        <f>SUM(C38,I35)</f>
        <v>177128</v>
      </c>
      <c r="D24" s="15" t="s">
        <v>30</v>
      </c>
      <c r="E24" s="16">
        <v>982</v>
      </c>
      <c r="F24" s="16">
        <v>5052</v>
      </c>
      <c r="G24" s="15" t="s">
        <v>72</v>
      </c>
      <c r="H24" s="16">
        <v>3176</v>
      </c>
      <c r="I24" s="25">
        <v>13980</v>
      </c>
    </row>
    <row r="25" spans="1:9" ht="17.25">
      <c r="A25" s="17" t="s">
        <v>102</v>
      </c>
      <c r="B25" s="16">
        <f>SUM(B36,H22:H29)</f>
        <v>30910</v>
      </c>
      <c r="C25" s="31">
        <f>SUM(C36,I22:I29)</f>
        <v>132052</v>
      </c>
      <c r="D25" s="15" t="s">
        <v>31</v>
      </c>
      <c r="E25" s="16">
        <v>1895</v>
      </c>
      <c r="F25" s="16">
        <v>9333</v>
      </c>
      <c r="G25" s="15" t="s">
        <v>73</v>
      </c>
      <c r="H25" s="16">
        <v>1161</v>
      </c>
      <c r="I25" s="25">
        <v>5209</v>
      </c>
    </row>
    <row r="26" spans="1:9" ht="17.25">
      <c r="A26" s="17" t="s">
        <v>104</v>
      </c>
      <c r="B26" s="16">
        <f>SUM(H30:H33)</f>
        <v>10029</v>
      </c>
      <c r="C26" s="31">
        <f>SUM(I30:I33)</f>
        <v>43828</v>
      </c>
      <c r="D26" s="15"/>
      <c r="E26" s="16"/>
      <c r="F26" s="16"/>
      <c r="G26" s="15" t="s">
        <v>74</v>
      </c>
      <c r="H26" s="16">
        <v>1959</v>
      </c>
      <c r="I26" s="25">
        <v>8118</v>
      </c>
    </row>
    <row r="27" spans="1:9" ht="17.25">
      <c r="A27" s="17"/>
      <c r="B27" s="16"/>
      <c r="C27" s="31"/>
      <c r="D27" s="11" t="s">
        <v>32</v>
      </c>
      <c r="E27" s="12">
        <f>SUM(E28:E36)</f>
        <v>21070</v>
      </c>
      <c r="F27" s="12">
        <f>SUM(F28:F36)</f>
        <v>106167</v>
      </c>
      <c r="G27" s="15" t="s">
        <v>75</v>
      </c>
      <c r="H27" s="16">
        <v>3807</v>
      </c>
      <c r="I27" s="25">
        <v>17381</v>
      </c>
    </row>
    <row r="28" spans="1:9" ht="17.25">
      <c r="A28" s="17" t="s">
        <v>105</v>
      </c>
      <c r="B28" s="16">
        <f>SUM(B35,B50,E6,E10)</f>
        <v>90476</v>
      </c>
      <c r="C28" s="16">
        <f>SUM(C35,C50,F6,F10)</f>
        <v>349629</v>
      </c>
      <c r="D28" s="15" t="s">
        <v>33</v>
      </c>
      <c r="E28" s="16">
        <v>1422</v>
      </c>
      <c r="F28" s="16">
        <v>6980</v>
      </c>
      <c r="G28" s="15" t="s">
        <v>76</v>
      </c>
      <c r="H28" s="16">
        <v>1689</v>
      </c>
      <c r="I28" s="25">
        <v>7790</v>
      </c>
    </row>
    <row r="29" spans="1:9" ht="17.25">
      <c r="A29" s="17" t="s">
        <v>106</v>
      </c>
      <c r="B29" s="16">
        <f>SUM(E50:E55)</f>
        <v>13760</v>
      </c>
      <c r="C29" s="31">
        <f>SUM(F50:F55)</f>
        <v>64742</v>
      </c>
      <c r="D29" s="15" t="s">
        <v>34</v>
      </c>
      <c r="E29" s="16">
        <v>1116</v>
      </c>
      <c r="F29" s="16">
        <v>5553</v>
      </c>
      <c r="G29" s="15" t="s">
        <v>77</v>
      </c>
      <c r="H29" s="16">
        <v>1883</v>
      </c>
      <c r="I29" s="25">
        <v>8396</v>
      </c>
    </row>
    <row r="30" spans="1:9" ht="17.25">
      <c r="A30" s="17"/>
      <c r="B30" s="16"/>
      <c r="C30" s="31"/>
      <c r="D30" s="15" t="s">
        <v>35</v>
      </c>
      <c r="E30" s="16">
        <v>2053</v>
      </c>
      <c r="F30" s="16">
        <v>10397</v>
      </c>
      <c r="G30" s="34" t="s">
        <v>111</v>
      </c>
      <c r="H30" s="16">
        <v>1633</v>
      </c>
      <c r="I30" s="25">
        <v>7373</v>
      </c>
    </row>
    <row r="31" spans="1:9" ht="17.25">
      <c r="A31" s="14" t="s">
        <v>107</v>
      </c>
      <c r="B31" s="16"/>
      <c r="C31" s="31"/>
      <c r="D31" s="15" t="s">
        <v>36</v>
      </c>
      <c r="E31" s="16">
        <v>4304</v>
      </c>
      <c r="F31" s="16">
        <v>21141</v>
      </c>
      <c r="G31" s="34" t="s">
        <v>112</v>
      </c>
      <c r="H31" s="16">
        <v>1677</v>
      </c>
      <c r="I31" s="25">
        <v>7463</v>
      </c>
    </row>
    <row r="32" spans="1:9" ht="17.25">
      <c r="A32" s="17" t="s">
        <v>4</v>
      </c>
      <c r="B32" s="16">
        <v>85295</v>
      </c>
      <c r="C32" s="31">
        <v>332188</v>
      </c>
      <c r="D32" s="15" t="s">
        <v>37</v>
      </c>
      <c r="E32" s="16">
        <v>2457</v>
      </c>
      <c r="F32" s="16">
        <v>12662</v>
      </c>
      <c r="G32" s="34" t="s">
        <v>113</v>
      </c>
      <c r="H32" s="16">
        <v>4088</v>
      </c>
      <c r="I32" s="25">
        <v>17700</v>
      </c>
    </row>
    <row r="33" spans="1:9" ht="17.25">
      <c r="A33" s="17" t="s">
        <v>5</v>
      </c>
      <c r="B33" s="16">
        <v>20533</v>
      </c>
      <c r="C33" s="31">
        <v>91492</v>
      </c>
      <c r="D33" s="15" t="s">
        <v>38</v>
      </c>
      <c r="E33" s="16">
        <v>1138</v>
      </c>
      <c r="F33" s="16">
        <v>5702</v>
      </c>
      <c r="G33" s="34" t="s">
        <v>78</v>
      </c>
      <c r="H33" s="16">
        <v>2631</v>
      </c>
      <c r="I33" s="25">
        <v>11292</v>
      </c>
    </row>
    <row r="34" spans="1:9" ht="17.25">
      <c r="A34" s="17" t="s">
        <v>6</v>
      </c>
      <c r="B34" s="16">
        <v>56549</v>
      </c>
      <c r="C34" s="31">
        <v>207988</v>
      </c>
      <c r="D34" s="15" t="s">
        <v>39</v>
      </c>
      <c r="E34" s="16">
        <v>3853</v>
      </c>
      <c r="F34" s="16">
        <v>18339</v>
      </c>
      <c r="G34" s="34"/>
      <c r="H34" s="16"/>
      <c r="I34" s="25"/>
    </row>
    <row r="35" spans="1:9" ht="17.25">
      <c r="A35" s="17" t="s">
        <v>7</v>
      </c>
      <c r="B35" s="16">
        <v>58502</v>
      </c>
      <c r="C35" s="31">
        <v>223989</v>
      </c>
      <c r="D35" s="15" t="s">
        <v>40</v>
      </c>
      <c r="E35" s="16">
        <v>1833</v>
      </c>
      <c r="F35" s="16">
        <v>9967</v>
      </c>
      <c r="G35" s="35" t="s">
        <v>81</v>
      </c>
      <c r="H35" s="12">
        <f>SUM(H36:H46)</f>
        <v>25367</v>
      </c>
      <c r="I35" s="26">
        <f>SUM(I36:I46)</f>
        <v>122200</v>
      </c>
    </row>
    <row r="36" spans="1:9" ht="17.25">
      <c r="A36" s="17" t="s">
        <v>8</v>
      </c>
      <c r="B36" s="16">
        <v>13741</v>
      </c>
      <c r="C36" s="31">
        <v>55866</v>
      </c>
      <c r="D36" s="15" t="s">
        <v>41</v>
      </c>
      <c r="E36" s="16">
        <v>2894</v>
      </c>
      <c r="F36" s="16">
        <v>15426</v>
      </c>
      <c r="G36" s="34" t="s">
        <v>109</v>
      </c>
      <c r="H36" s="16">
        <v>2739</v>
      </c>
      <c r="I36" s="25">
        <v>14006</v>
      </c>
    </row>
    <row r="37" spans="1:9" ht="17.25">
      <c r="A37" s="17"/>
      <c r="B37" s="16"/>
      <c r="C37" s="31"/>
      <c r="D37" s="16"/>
      <c r="E37" s="16"/>
      <c r="F37" s="16"/>
      <c r="G37" s="34" t="s">
        <v>122</v>
      </c>
      <c r="H37" s="16">
        <v>1317</v>
      </c>
      <c r="I37" s="25">
        <v>6601</v>
      </c>
    </row>
    <row r="38" spans="1:9" ht="17.25">
      <c r="A38" s="17" t="s">
        <v>9</v>
      </c>
      <c r="B38" s="16">
        <v>12931</v>
      </c>
      <c r="C38" s="31">
        <v>54928</v>
      </c>
      <c r="D38" s="11" t="s">
        <v>42</v>
      </c>
      <c r="E38" s="12">
        <f>SUM(E39:E40)</f>
        <v>4172</v>
      </c>
      <c r="F38" s="12">
        <f>SUM(F39:F40)</f>
        <v>20492</v>
      </c>
      <c r="G38" s="34" t="s">
        <v>123</v>
      </c>
      <c r="H38" s="16">
        <v>2685</v>
      </c>
      <c r="I38" s="25">
        <v>12787</v>
      </c>
    </row>
    <row r="39" spans="1:9" ht="17.25">
      <c r="A39" s="17" t="s">
        <v>10</v>
      </c>
      <c r="B39" s="16">
        <v>41913</v>
      </c>
      <c r="C39" s="31">
        <v>160001</v>
      </c>
      <c r="D39" s="15" t="s">
        <v>43</v>
      </c>
      <c r="E39" s="16">
        <v>1687</v>
      </c>
      <c r="F39" s="16">
        <v>8862</v>
      </c>
      <c r="G39" s="34" t="s">
        <v>114</v>
      </c>
      <c r="H39" s="16">
        <v>2026</v>
      </c>
      <c r="I39" s="25">
        <v>10338</v>
      </c>
    </row>
    <row r="40" spans="1:9" ht="17.25">
      <c r="A40" s="17" t="s">
        <v>11</v>
      </c>
      <c r="B40" s="16">
        <v>13168</v>
      </c>
      <c r="C40" s="31">
        <v>59799</v>
      </c>
      <c r="D40" s="15" t="s">
        <v>44</v>
      </c>
      <c r="E40" s="16">
        <v>2485</v>
      </c>
      <c r="F40" s="16">
        <v>11630</v>
      </c>
      <c r="G40" s="56" t="s">
        <v>115</v>
      </c>
      <c r="H40" s="16">
        <v>1404</v>
      </c>
      <c r="I40" s="25">
        <v>6804</v>
      </c>
    </row>
    <row r="41" spans="1:9" ht="17.25">
      <c r="A41" s="17" t="s">
        <v>12</v>
      </c>
      <c r="B41" s="16">
        <v>10114</v>
      </c>
      <c r="C41" s="31">
        <v>47561</v>
      </c>
      <c r="D41" s="15"/>
      <c r="E41" s="16"/>
      <c r="F41" s="16"/>
      <c r="G41" s="21" t="s">
        <v>116</v>
      </c>
      <c r="H41" s="16">
        <v>2859</v>
      </c>
      <c r="I41" s="25">
        <v>13223</v>
      </c>
    </row>
    <row r="42" spans="1:9" ht="17.25">
      <c r="A42" s="17" t="s">
        <v>13</v>
      </c>
      <c r="B42" s="16">
        <v>10139</v>
      </c>
      <c r="C42" s="31">
        <v>42486</v>
      </c>
      <c r="D42" s="11" t="s">
        <v>45</v>
      </c>
      <c r="E42" s="12">
        <f>SUM(E43:E44)</f>
        <v>4289</v>
      </c>
      <c r="F42" s="12">
        <f>SUM(F43:F44)</f>
        <v>20564</v>
      </c>
      <c r="G42" s="21" t="s">
        <v>124</v>
      </c>
      <c r="H42" s="16">
        <v>1156</v>
      </c>
      <c r="I42" s="25">
        <v>5671</v>
      </c>
    </row>
    <row r="43" spans="1:9" ht="17.25">
      <c r="A43" s="17"/>
      <c r="B43" s="16"/>
      <c r="C43" s="31"/>
      <c r="D43" s="15" t="s">
        <v>46</v>
      </c>
      <c r="E43" s="16">
        <v>2367</v>
      </c>
      <c r="F43" s="16">
        <v>11220</v>
      </c>
      <c r="G43" s="21" t="s">
        <v>125</v>
      </c>
      <c r="H43" s="16">
        <v>880</v>
      </c>
      <c r="I43" s="25">
        <v>4292</v>
      </c>
    </row>
    <row r="44" spans="1:9" ht="17.25">
      <c r="A44" s="17" t="s">
        <v>14</v>
      </c>
      <c r="B44" s="16">
        <v>9503</v>
      </c>
      <c r="C44" s="31">
        <v>42407</v>
      </c>
      <c r="D44" s="15" t="s">
        <v>47</v>
      </c>
      <c r="E44" s="16">
        <v>1922</v>
      </c>
      <c r="F44" s="16">
        <v>9344</v>
      </c>
      <c r="G44" s="21" t="s">
        <v>117</v>
      </c>
      <c r="H44" s="16">
        <v>3343</v>
      </c>
      <c r="I44" s="25">
        <v>16445</v>
      </c>
    </row>
    <row r="45" spans="1:9" ht="17.25">
      <c r="A45" s="17" t="s">
        <v>15</v>
      </c>
      <c r="B45" s="16">
        <v>9127</v>
      </c>
      <c r="C45" s="31">
        <v>40941</v>
      </c>
      <c r="D45" s="18"/>
      <c r="E45" s="16"/>
      <c r="F45" s="16"/>
      <c r="G45" s="21" t="s">
        <v>118</v>
      </c>
      <c r="H45" s="16">
        <v>2962</v>
      </c>
      <c r="I45" s="25">
        <v>13971</v>
      </c>
    </row>
    <row r="46" spans="1:9" ht="17.25">
      <c r="A46" s="17" t="s">
        <v>16</v>
      </c>
      <c r="B46" s="16">
        <v>6900</v>
      </c>
      <c r="C46" s="31">
        <v>31922</v>
      </c>
      <c r="D46" s="11" t="s">
        <v>48</v>
      </c>
      <c r="E46" s="12">
        <f>SUM(E47:E55)</f>
        <v>24131</v>
      </c>
      <c r="F46" s="12">
        <f>SUM(F47:F55)</f>
        <v>112507</v>
      </c>
      <c r="G46" s="21" t="s">
        <v>119</v>
      </c>
      <c r="H46" s="16">
        <v>3996</v>
      </c>
      <c r="I46" s="25">
        <v>18062</v>
      </c>
    </row>
    <row r="47" spans="1:9" ht="17.25">
      <c r="A47" s="17" t="s">
        <v>17</v>
      </c>
      <c r="B47" s="16">
        <v>6939</v>
      </c>
      <c r="C47" s="31">
        <v>32484</v>
      </c>
      <c r="D47" s="15" t="s">
        <v>126</v>
      </c>
      <c r="E47" s="16">
        <v>1590</v>
      </c>
      <c r="F47" s="16">
        <v>7242</v>
      </c>
      <c r="G47" s="32"/>
      <c r="H47" s="32"/>
      <c r="I47" s="36"/>
    </row>
    <row r="48" spans="1:9" ht="17.25">
      <c r="A48" s="17" t="s">
        <v>18</v>
      </c>
      <c r="B48" s="16">
        <v>6541</v>
      </c>
      <c r="C48" s="31">
        <v>31063</v>
      </c>
      <c r="D48" s="15" t="s">
        <v>49</v>
      </c>
      <c r="E48" s="16">
        <v>4771</v>
      </c>
      <c r="F48" s="16">
        <v>22598</v>
      </c>
      <c r="G48" s="11" t="s">
        <v>130</v>
      </c>
      <c r="H48" s="44">
        <f>SUM(H49:H50)</f>
        <v>5659</v>
      </c>
      <c r="I48" s="45">
        <f>SUM(I49:I50)</f>
        <v>26762</v>
      </c>
    </row>
    <row r="49" spans="1:9" ht="17.25">
      <c r="A49" s="17"/>
      <c r="B49" s="16"/>
      <c r="C49" s="31"/>
      <c r="D49" s="15" t="s">
        <v>50</v>
      </c>
      <c r="E49" s="16">
        <v>4010</v>
      </c>
      <c r="F49" s="16">
        <v>17925</v>
      </c>
      <c r="G49" s="40" t="s">
        <v>131</v>
      </c>
      <c r="H49" s="46">
        <v>3526</v>
      </c>
      <c r="I49" s="47">
        <v>16317</v>
      </c>
    </row>
    <row r="50" spans="1:9" ht="17.25">
      <c r="A50" s="17" t="s">
        <v>19</v>
      </c>
      <c r="B50" s="16">
        <v>17455</v>
      </c>
      <c r="C50" s="31">
        <v>64897</v>
      </c>
      <c r="D50" s="15" t="s">
        <v>51</v>
      </c>
      <c r="E50" s="16">
        <v>4036</v>
      </c>
      <c r="F50" s="16">
        <v>18972</v>
      </c>
      <c r="G50" s="40" t="s">
        <v>132</v>
      </c>
      <c r="H50" s="46">
        <v>2133</v>
      </c>
      <c r="I50" s="47">
        <v>10445</v>
      </c>
    </row>
    <row r="51" spans="1:9" ht="17.25">
      <c r="A51" s="17" t="s">
        <v>20</v>
      </c>
      <c r="B51" s="16">
        <v>27746</v>
      </c>
      <c r="C51" s="31">
        <v>109237</v>
      </c>
      <c r="D51" s="15" t="s">
        <v>52</v>
      </c>
      <c r="E51" s="16">
        <v>1961</v>
      </c>
      <c r="F51" s="16">
        <v>9408</v>
      </c>
      <c r="G51" s="40"/>
      <c r="H51" s="40"/>
      <c r="I51" s="43"/>
    </row>
    <row r="52" spans="1:9" ht="17.25">
      <c r="A52" s="17" t="s">
        <v>21</v>
      </c>
      <c r="B52" s="16">
        <v>6227</v>
      </c>
      <c r="C52" s="31">
        <v>29133</v>
      </c>
      <c r="D52" s="15" t="s">
        <v>53</v>
      </c>
      <c r="E52" s="16">
        <v>1040</v>
      </c>
      <c r="F52" s="16">
        <v>4801</v>
      </c>
      <c r="G52" s="32"/>
      <c r="H52" s="32"/>
      <c r="I52" s="36"/>
    </row>
    <row r="53" spans="1:9" ht="17.25">
      <c r="A53" s="17" t="s">
        <v>22</v>
      </c>
      <c r="B53" s="16">
        <v>18587</v>
      </c>
      <c r="C53" s="31">
        <v>86475</v>
      </c>
      <c r="D53" s="15" t="s">
        <v>54</v>
      </c>
      <c r="E53" s="16">
        <v>2212</v>
      </c>
      <c r="F53" s="16">
        <v>10374</v>
      </c>
      <c r="G53" s="32"/>
      <c r="H53" s="32"/>
      <c r="I53" s="36"/>
    </row>
    <row r="54" spans="1:9" ht="17.25">
      <c r="A54" s="17"/>
      <c r="B54" s="16"/>
      <c r="C54" s="31"/>
      <c r="D54" s="15" t="s">
        <v>55</v>
      </c>
      <c r="E54" s="16">
        <v>2686</v>
      </c>
      <c r="F54" s="16">
        <v>12262</v>
      </c>
      <c r="G54" s="32"/>
      <c r="H54" s="32"/>
      <c r="I54" s="36"/>
    </row>
    <row r="55" spans="1:9" ht="17.25">
      <c r="A55" s="17"/>
      <c r="B55" s="16"/>
      <c r="C55" s="31"/>
      <c r="D55" s="15" t="s">
        <v>56</v>
      </c>
      <c r="E55" s="16">
        <v>1825</v>
      </c>
      <c r="F55" s="16">
        <v>8925</v>
      </c>
      <c r="G55" s="32"/>
      <c r="H55" s="32"/>
      <c r="I55" s="36"/>
    </row>
    <row r="56" spans="1:9" ht="17.25">
      <c r="A56" s="17"/>
      <c r="B56" s="16"/>
      <c r="C56" s="31"/>
      <c r="D56" s="15"/>
      <c r="E56" s="16"/>
      <c r="F56" s="16"/>
      <c r="G56" s="32"/>
      <c r="H56" s="32"/>
      <c r="I56" s="36"/>
    </row>
    <row r="57" spans="1:9" ht="17.25">
      <c r="A57" s="17"/>
      <c r="B57" s="16"/>
      <c r="C57" s="31"/>
      <c r="D57" s="15"/>
      <c r="E57" s="16"/>
      <c r="F57" s="16"/>
      <c r="G57" s="32"/>
      <c r="H57" s="32"/>
      <c r="I57" s="36"/>
    </row>
    <row r="58" spans="1:9" ht="17.25">
      <c r="A58" s="17"/>
      <c r="B58" s="16"/>
      <c r="C58" s="31"/>
      <c r="D58" s="15"/>
      <c r="E58" s="16"/>
      <c r="F58" s="16"/>
      <c r="G58" s="32"/>
      <c r="H58" s="32"/>
      <c r="I58" s="36"/>
    </row>
    <row r="59" spans="1:9" ht="18" thickBot="1">
      <c r="A59" s="27"/>
      <c r="B59" s="33"/>
      <c r="C59" s="33"/>
      <c r="D59" s="28"/>
      <c r="E59" s="29"/>
      <c r="F59" s="29"/>
      <c r="G59" s="33"/>
      <c r="H59" s="33"/>
      <c r="I59" s="37"/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F3:F4"/>
    <mergeCell ref="H3:H4"/>
    <mergeCell ref="I3:I4"/>
    <mergeCell ref="B3:B4"/>
    <mergeCell ref="E3:E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2007-06-18T01:14:56Z</cp:lastPrinted>
  <dcterms:modified xsi:type="dcterms:W3CDTF">2007-06-18T01:15:04Z</dcterms:modified>
  <cp:category/>
  <cp:version/>
  <cp:contentType/>
  <cp:contentStatus/>
</cp:coreProperties>
</file>