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6" sheetId="1" r:id="rId1"/>
  </sheets>
  <definedNames>
    <definedName name="_xlnm.Print_Area" localSheetId="0">'6'!$B$2:$N$157</definedName>
    <definedName name="_xlnm.Print_Titles" localSheetId="0">'6'!$1:$1</definedName>
  </definedNames>
  <calcPr fullCalcOnLoad="1"/>
</workbook>
</file>

<file path=xl/sharedStrings.xml><?xml version="1.0" encoding="utf-8"?>
<sst xmlns="http://schemas.openxmlformats.org/spreadsheetml/2006/main" count="217" uniqueCount="145">
  <si>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</si>
  <si>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</si>
  <si>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</si>
  <si>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</si>
  <si>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</si>
  <si>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</si>
  <si>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</si>
  <si>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</si>
  <si>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</si>
  <si>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</si>
  <si>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</si>
  <si>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</si>
  <si>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</si>
  <si>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</si>
  <si>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</si>
  <si>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</si>
  <si>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</si>
  <si>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</si>
  <si>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</si>
  <si>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</si>
  <si>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</si>
  <si>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</si>
  <si>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</si>
  <si>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</si>
  <si>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</si>
  <si>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</si>
  <si>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</si>
  <si>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</si>
  <si>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</si>
  <si>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</si>
  <si>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</si>
  <si>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</si>
  <si>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</si>
  <si>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</si>
  <si>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</si>
  <si>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</si>
  <si>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</si>
  <si>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関宿町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</si>
  <si>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</si>
  <si>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</si>
  <si>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</si>
  <si>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</si>
  <si>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</si>
  <si>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</si>
  <si>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</si>
  <si>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</si>
  <si>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</si>
  <si>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</si>
  <si>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</si>
  <si>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</si>
  <si>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</si>
  <si>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</si>
  <si>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</si>
  <si>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</si>
  <si>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</si>
  <si>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</si>
  <si>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</si>
  <si>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</si>
  <si>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</si>
  <si>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</si>
  <si>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</si>
  <si>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</si>
  <si>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</si>
  <si>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</si>
  <si>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</si>
  <si>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</si>
  <si>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</si>
  <si>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</si>
  <si>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</si>
  <si>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</si>
  <si>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</si>
  <si>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</si>
  <si>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</si>
  <si>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</si>
  <si>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</si>
  <si>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</si>
  <si>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</si>
  <si>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</si>
  <si>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</si>
  <si>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</si>
  <si>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</si>
  <si>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</si>
  <si>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</si>
  <si>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</si>
  <si>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</si>
  <si>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</si>
  <si>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</si>
  <si>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</si>
  <si>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</si>
  <si>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</si>
  <si>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</si>
  <si>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</si>
  <si>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</si>
  <si>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</si>
  <si>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</si>
  <si>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</si>
  <si>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</si>
  <si>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</si>
  <si>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</si>
  <si>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</si>
  <si>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</si>
  <si>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</si>
  <si>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</si>
  <si>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</si>
  <si>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</si>
  <si>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</si>
  <si>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</si>
  <si>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</si>
  <si>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</si>
  <si>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</si>
  <si>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</si>
  <si>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</si>
  <si>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</si>
  <si>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</si>
  <si>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</si>
  <si>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</si>
  <si>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</si>
  <si>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</si>
  <si>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</si>
  <si>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(人口千対)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</si>
  <si>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</si>
  <si>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</si>
  <si>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</si>
  <si>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</si>
  <si>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</si>
  <si>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</si>
  <si>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</si>
  <si>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</si>
  <si>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沼南村</t>
  </si>
  <si>
    <r>
      <t>注２）住所地による集計がないため、</t>
    </r>
    <r>
      <rPr>
        <b/>
        <sz val="20"/>
        <rFont val="ＭＳ Ｐ明朝"/>
        <family val="1"/>
      </rPr>
      <t>事件発生地</t>
    </r>
    <r>
      <rPr>
        <sz val="20"/>
        <rFont val="ＭＳ Ｐ明朝"/>
        <family val="1"/>
      </rPr>
      <t>により集計したものを掲載した。</t>
    </r>
  </si>
  <si>
    <t>(出生千対)</t>
  </si>
  <si>
    <t>(人口千対)</t>
  </si>
  <si>
    <t>実数</t>
  </si>
  <si>
    <t>第６表　市町村別人口動態</t>
  </si>
  <si>
    <t>昭和３７年</t>
  </si>
  <si>
    <t>白井村</t>
  </si>
  <si>
    <t>注１）率算出に用いた県・市町村人口は、昭和３７年９月３０日現在である。（原本とは異なる。）</t>
  </si>
  <si>
    <t>泉町</t>
  </si>
  <si>
    <t>峰上村</t>
  </si>
  <si>
    <t>市原町</t>
  </si>
  <si>
    <t>五井町</t>
  </si>
  <si>
    <t>姉崎町</t>
  </si>
  <si>
    <t>市津町</t>
  </si>
  <si>
    <t>三和町</t>
  </si>
  <si>
    <t>五井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</si>
</sst>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4" xfId="0" applyFont="1" applyBorder="1" applyAlignment="1">
      <alignment/>
    </xf>
    <xf numFmtId="0" fontId="8" fillId="0" borderId="5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5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5" xfId="0" applyNumberFormat="1" applyFont="1" applyFill="1" applyBorder="1" applyAlignment="1" applyProtection="1">
      <alignment/>
      <protection/>
    </xf>
    <xf numFmtId="180" fontId="8" fillId="0" borderId="6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6" fillId="0" borderId="5" xfId="0" applyNumberFormat="1" applyFont="1" applyFill="1" applyBorder="1" applyAlignment="1" applyProtection="1">
      <alignment/>
      <protection/>
    </xf>
    <xf numFmtId="180" fontId="6" fillId="0" borderId="5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6" fillId="0" borderId="5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 horizontal="distributed" vertical="center"/>
    </xf>
    <xf numFmtId="2" fontId="6" fillId="0" borderId="5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7" xfId="0" applyNumberFormat="1" applyFont="1" applyBorder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6" fontId="6" fillId="0" borderId="8" xfId="0" applyNumberFormat="1" applyFont="1" applyBorder="1" applyAlignment="1" applyProtection="1">
      <alignment/>
      <protection/>
    </xf>
    <xf numFmtId="177" fontId="6" fillId="0" borderId="7" xfId="0" applyNumberFormat="1" applyFont="1" applyBorder="1" applyAlignment="1">
      <alignment/>
    </xf>
    <xf numFmtId="180" fontId="6" fillId="0" borderId="8" xfId="0" applyNumberFormat="1" applyFont="1" applyBorder="1" applyAlignment="1" applyProtection="1">
      <alignment/>
      <protection/>
    </xf>
    <xf numFmtId="180" fontId="6" fillId="0" borderId="8" xfId="0" applyNumberFormat="1" applyFont="1" applyFill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5" xfId="0" applyNumberFormat="1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5" xfId="0" applyNumberFormat="1" applyFont="1" applyFill="1" applyBorder="1" applyAlignment="1" applyProtection="1">
      <alignment/>
      <protection/>
    </xf>
    <xf numFmtId="183" fontId="6" fillId="0" borderId="5" xfId="0" applyNumberFormat="1" applyFont="1" applyFill="1" applyBorder="1" applyAlignment="1" applyProtection="1">
      <alignment/>
      <protection/>
    </xf>
    <xf numFmtId="183" fontId="6" fillId="0" borderId="8" xfId="0" applyNumberFormat="1" applyFont="1" applyFill="1" applyBorder="1" applyAlignment="1" applyProtection="1">
      <alignment/>
      <protection/>
    </xf>
    <xf numFmtId="183" fontId="6" fillId="0" borderId="5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/>
      <protection/>
    </xf>
    <xf numFmtId="183" fontId="6" fillId="0" borderId="8" xfId="0" applyNumberFormat="1" applyFont="1" applyBorder="1" applyAlignment="1" applyProtection="1">
      <alignment/>
      <protection/>
    </xf>
    <xf numFmtId="180" fontId="8" fillId="0" borderId="9" xfId="0" applyNumberFormat="1" applyFont="1" applyFill="1" applyBorder="1" applyAlignment="1" applyProtection="1">
      <alignment/>
      <protection/>
    </xf>
    <xf numFmtId="180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177" fontId="9" fillId="0" borderId="12" xfId="0" applyNumberFormat="1" applyFont="1" applyFill="1" applyBorder="1" applyAlignment="1" applyProtection="1">
      <alignment/>
      <protection/>
    </xf>
    <xf numFmtId="177" fontId="9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 locked="0"/>
    </xf>
    <xf numFmtId="177" fontId="7" fillId="0" borderId="14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4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7" fontId="7" fillId="0" borderId="20" xfId="0" applyNumberFormat="1" applyFont="1" applyBorder="1" applyAlignment="1" applyProtection="1">
      <alignment horizontal="center"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37" fontId="6" fillId="0" borderId="3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180" fontId="6" fillId="0" borderId="23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58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J11" sqref="J11"/>
    </sheetView>
  </sheetViews>
  <sheetFormatPr defaultColWidth="10.66015625" defaultRowHeight="18"/>
  <cols>
    <col min="1" max="1" width="10.66015625" style="2" hidden="1" customWidth="1"/>
    <col min="2" max="2" width="13.91015625" style="2" customWidth="1"/>
    <col min="3" max="3" width="12.08203125" style="3" customWidth="1"/>
    <col min="4" max="4" width="11.16015625" style="2" customWidth="1"/>
    <col min="5" max="5" width="12.08203125" style="4" customWidth="1"/>
    <col min="6" max="6" width="11.16015625" style="2" customWidth="1"/>
    <col min="7" max="7" width="11.33203125" style="2" customWidth="1"/>
    <col min="8" max="8" width="11.16015625" style="5" customWidth="1"/>
    <col min="9" max="9" width="11.33203125" style="2" customWidth="1"/>
    <col min="10" max="10" width="11.41015625" style="5" customWidth="1"/>
    <col min="11" max="11" width="12.08203125" style="3" customWidth="1"/>
    <col min="12" max="12" width="11.33203125" style="2" customWidth="1"/>
    <col min="13" max="13" width="11.33203125" style="3" customWidth="1"/>
    <col min="14" max="14" width="11.41015625" style="2" customWidth="1"/>
    <col min="15" max="15" width="10.66015625" style="2" customWidth="1"/>
    <col min="16" max="16384" width="10.66015625" style="2" customWidth="1"/>
  </cols>
  <sheetData>
    <row r="1" ht="32.25">
      <c r="B1" s="1" t="s">
        <v>133</v>
      </c>
    </row>
    <row r="2" spans="2:14" ht="24.75" thickBot="1">
      <c r="B2" s="6"/>
      <c r="C2" s="7"/>
      <c r="D2" s="6"/>
      <c r="E2" s="8"/>
      <c r="F2" s="6"/>
      <c r="G2" s="6"/>
      <c r="H2" s="9"/>
      <c r="I2" s="6"/>
      <c r="J2" s="9"/>
      <c r="K2" s="7"/>
      <c r="L2" s="6"/>
      <c r="M2" s="7"/>
      <c r="N2" s="10" t="s">
        <v>134</v>
      </c>
    </row>
    <row r="3" spans="2:14" ht="24">
      <c r="B3" s="11" t="s">
        <v>0</v>
      </c>
      <c r="C3" s="96" t="s">
        <v>97</v>
      </c>
      <c r="D3" s="100"/>
      <c r="E3" s="104" t="s">
        <v>98</v>
      </c>
      <c r="F3" s="105"/>
      <c r="G3" s="102" t="s">
        <v>99</v>
      </c>
      <c r="H3" s="103"/>
      <c r="I3" s="110" t="s">
        <v>120</v>
      </c>
      <c r="J3" s="111"/>
      <c r="K3" s="96" t="s">
        <v>100</v>
      </c>
      <c r="L3" s="97"/>
      <c r="M3" s="96" t="s">
        <v>101</v>
      </c>
      <c r="N3" s="97"/>
    </row>
    <row r="4" spans="2:14" ht="24" customHeight="1">
      <c r="B4" s="12" t="s">
        <v>2</v>
      </c>
      <c r="C4" s="98"/>
      <c r="D4" s="101"/>
      <c r="E4" s="106"/>
      <c r="F4" s="107"/>
      <c r="G4" s="108" t="s">
        <v>3</v>
      </c>
      <c r="H4" s="109"/>
      <c r="I4" s="112"/>
      <c r="J4" s="113"/>
      <c r="K4" s="98"/>
      <c r="L4" s="99"/>
      <c r="M4" s="98"/>
      <c r="N4" s="99"/>
    </row>
    <row r="5" spans="2:14" ht="24" customHeight="1">
      <c r="B5" s="14" t="s">
        <v>4</v>
      </c>
      <c r="C5" s="114" t="s">
        <v>132</v>
      </c>
      <c r="D5" s="13" t="s">
        <v>5</v>
      </c>
      <c r="E5" s="114" t="s">
        <v>132</v>
      </c>
      <c r="F5" s="13" t="s">
        <v>5</v>
      </c>
      <c r="G5" s="114" t="s">
        <v>132</v>
      </c>
      <c r="H5" s="76" t="s">
        <v>5</v>
      </c>
      <c r="I5" s="114" t="s">
        <v>132</v>
      </c>
      <c r="J5" s="76" t="s">
        <v>122</v>
      </c>
      <c r="K5" s="114" t="s">
        <v>132</v>
      </c>
      <c r="L5" s="15" t="s">
        <v>5</v>
      </c>
      <c r="M5" s="114" t="s">
        <v>132</v>
      </c>
      <c r="N5" s="16" t="s">
        <v>5</v>
      </c>
    </row>
    <row r="6" spans="1:14" ht="24">
      <c r="A6" s="17" t="s">
        <v>82</v>
      </c>
      <c r="B6" s="18" t="s">
        <v>1</v>
      </c>
      <c r="C6" s="115"/>
      <c r="D6" s="92" t="s">
        <v>119</v>
      </c>
      <c r="E6" s="115"/>
      <c r="F6" s="92" t="s">
        <v>119</v>
      </c>
      <c r="G6" s="115"/>
      <c r="H6" s="90" t="s">
        <v>130</v>
      </c>
      <c r="I6" s="115"/>
      <c r="J6" s="90" t="s">
        <v>121</v>
      </c>
      <c r="K6" s="115"/>
      <c r="L6" s="92" t="s">
        <v>119</v>
      </c>
      <c r="M6" s="115"/>
      <c r="N6" s="93" t="s">
        <v>131</v>
      </c>
    </row>
    <row r="7" spans="1:14" ht="24">
      <c r="A7" s="2">
        <f>A8+A9</f>
        <v>2424194</v>
      </c>
      <c r="B7" s="19" t="s">
        <v>6</v>
      </c>
      <c r="C7" s="20">
        <f>C8+C9</f>
        <v>41472</v>
      </c>
      <c r="D7" s="21">
        <f>ROUND(C7/A7*1000,1)</f>
        <v>17.1</v>
      </c>
      <c r="E7" s="81">
        <f>E8+E9</f>
        <v>20401</v>
      </c>
      <c r="F7" s="22">
        <f>ROUND(E7/A7*1000,1)</f>
        <v>8.4</v>
      </c>
      <c r="G7" s="23">
        <f>G8+G9</f>
        <v>1188</v>
      </c>
      <c r="H7" s="24">
        <f>ROUND(G7/C7*1000,1)</f>
        <v>28.6</v>
      </c>
      <c r="I7" s="23">
        <f>I8+I9</f>
        <v>3603</v>
      </c>
      <c r="J7" s="25">
        <f>ROUND((I7)/(C7+I7)*1000,1)</f>
        <v>79.9</v>
      </c>
      <c r="K7" s="26">
        <f>K8+K9</f>
        <v>22229</v>
      </c>
      <c r="L7" s="27">
        <f>ROUND(K7/A7*1000,1)</f>
        <v>9.2</v>
      </c>
      <c r="M7" s="26">
        <f>M8+M9</f>
        <v>1329</v>
      </c>
      <c r="N7" s="69">
        <f>ROUND(M7/A7*1000,2)</f>
        <v>0.55</v>
      </c>
    </row>
    <row r="8" spans="1:14" ht="24">
      <c r="A8" s="2">
        <f>SUM(A32:A52)</f>
        <v>1397402</v>
      </c>
      <c r="B8" s="19" t="s">
        <v>7</v>
      </c>
      <c r="C8" s="20">
        <f>SUM(C32:C52)</f>
        <v>26967</v>
      </c>
      <c r="D8" s="21">
        <f>ROUND(C8/A8*1000,1)</f>
        <v>19.3</v>
      </c>
      <c r="E8" s="82">
        <f>SUM(E32:E52)</f>
        <v>11010</v>
      </c>
      <c r="F8" s="22">
        <f>ROUND(E8/A8*1000,1)</f>
        <v>7.9</v>
      </c>
      <c r="G8" s="23">
        <f>SUM(G32:G52)</f>
        <v>710</v>
      </c>
      <c r="H8" s="24">
        <f>ROUND(G8/C8*1000,1)</f>
        <v>26.3</v>
      </c>
      <c r="I8" s="23">
        <f>SUM(I32:I52)</f>
        <v>2604</v>
      </c>
      <c r="J8" s="75">
        <f>ROUND((I8)/(C8+I8)*1000,1)</f>
        <v>88.1</v>
      </c>
      <c r="K8" s="26">
        <f>SUM(K32:K52)</f>
        <v>13524</v>
      </c>
      <c r="L8" s="24">
        <f>ROUND(K8/A8*1000,1)</f>
        <v>9.7</v>
      </c>
      <c r="M8" s="26">
        <f>SUM(M32:M52)</f>
        <v>786</v>
      </c>
      <c r="N8" s="69">
        <f>ROUND(M8/A8*1000,2)</f>
        <v>0.56</v>
      </c>
    </row>
    <row r="9" spans="1:14" ht="24">
      <c r="A9" s="2">
        <f>SUM(A54:A157)</f>
        <v>1026792</v>
      </c>
      <c r="B9" s="19" t="s">
        <v>8</v>
      </c>
      <c r="C9" s="20">
        <f>SUM(C54:C157)</f>
        <v>14505</v>
      </c>
      <c r="D9" s="21">
        <f>ROUND(C9/A9*1000,1)</f>
        <v>14.1</v>
      </c>
      <c r="E9" s="82">
        <f>SUM(E54:E157)</f>
        <v>9391</v>
      </c>
      <c r="F9" s="22">
        <f>ROUND(E9/A9*1000,1)</f>
        <v>9.1</v>
      </c>
      <c r="G9" s="23">
        <f>SUM(G54:G157)</f>
        <v>478</v>
      </c>
      <c r="H9" s="24">
        <f>ROUND(G9/C9*1000,1)</f>
        <v>33</v>
      </c>
      <c r="I9" s="23">
        <f>SUM(I54:I157)</f>
        <v>999</v>
      </c>
      <c r="J9" s="75">
        <f>ROUND((I9)/(C9+I9)*1000,1)</f>
        <v>64.4</v>
      </c>
      <c r="K9" s="26">
        <f>SUM(K54:K157)</f>
        <v>8705</v>
      </c>
      <c r="L9" s="27">
        <f>ROUND(K9/A9*1000,1)</f>
        <v>8.5</v>
      </c>
      <c r="M9" s="26">
        <f>SUM(M54:M157)</f>
        <v>543</v>
      </c>
      <c r="N9" s="69">
        <f>ROUND(M9/A9*1000,2)</f>
        <v>0.53</v>
      </c>
    </row>
    <row r="10" spans="1:14" ht="24">
      <c r="A10" s="2">
        <f>SUM(A11:A30)</f>
        <v>2424194</v>
      </c>
      <c r="B10" s="28" t="s">
        <v>9</v>
      </c>
      <c r="C10" s="29"/>
      <c r="D10" s="30" t="s">
        <v>0</v>
      </c>
      <c r="E10" s="83"/>
      <c r="F10" s="31" t="s">
        <v>0</v>
      </c>
      <c r="G10" s="29"/>
      <c r="H10" s="32"/>
      <c r="I10" s="29"/>
      <c r="J10" s="32" t="s">
        <v>1</v>
      </c>
      <c r="K10" s="33"/>
      <c r="L10" s="34" t="s">
        <v>1</v>
      </c>
      <c r="M10" s="33"/>
      <c r="N10" s="69"/>
    </row>
    <row r="11" spans="1:14" ht="24">
      <c r="A11" s="2">
        <f>A32+A54</f>
        <v>276377</v>
      </c>
      <c r="B11" s="35" t="s">
        <v>91</v>
      </c>
      <c r="C11" s="29">
        <f>C32+C54</f>
        <v>5464</v>
      </c>
      <c r="D11" s="30">
        <f>ROUND(C11/A11*1000,1)</f>
        <v>19.8</v>
      </c>
      <c r="E11" s="84">
        <f>E32+E54</f>
        <v>2155</v>
      </c>
      <c r="F11" s="31">
        <f>ROUND(E11/A11*1000,1)</f>
        <v>7.8</v>
      </c>
      <c r="G11" s="29">
        <f>G32+G54</f>
        <v>159</v>
      </c>
      <c r="H11" s="32">
        <f>ROUND(G11/C11*1000,1)</f>
        <v>29.1</v>
      </c>
      <c r="I11" s="29">
        <f>I32+I54</f>
        <v>558</v>
      </c>
      <c r="J11" s="32">
        <f>ROUND((I11)/(C11+I11)*1000,1)</f>
        <v>92.7</v>
      </c>
      <c r="K11" s="33">
        <f>K32+K54</f>
        <v>2871</v>
      </c>
      <c r="L11" s="32">
        <f>ROUND(K11/A11*1000,1)</f>
        <v>10.4</v>
      </c>
      <c r="M11" s="33">
        <f>M32+M54</f>
        <v>165</v>
      </c>
      <c r="N11" s="70">
        <f>ROUND(M11/A11*1000,2)</f>
        <v>0.6</v>
      </c>
    </row>
    <row r="12" spans="1:14" ht="24">
      <c r="A12" s="2">
        <f>A34+A56</f>
        <v>186170</v>
      </c>
      <c r="B12" s="35" t="s">
        <v>11</v>
      </c>
      <c r="C12" s="29">
        <f>C34+C56</f>
        <v>3548</v>
      </c>
      <c r="D12" s="30">
        <f>ROUND(C12/A12*1000,1)</f>
        <v>19.1</v>
      </c>
      <c r="E12" s="84">
        <f>E34+E56</f>
        <v>1229</v>
      </c>
      <c r="F12" s="31">
        <f>ROUND(E12/A12*1000,1)</f>
        <v>6.6</v>
      </c>
      <c r="G12" s="29">
        <f>G34+G56</f>
        <v>80</v>
      </c>
      <c r="H12" s="32">
        <f>ROUND(G12/C12*1000,1)</f>
        <v>22.5</v>
      </c>
      <c r="I12" s="29">
        <f>I34+I56</f>
        <v>265</v>
      </c>
      <c r="J12" s="32">
        <f>ROUND((I12)/(C12+I12)*1000,1)</f>
        <v>69.5</v>
      </c>
      <c r="K12" s="33">
        <f>K34+K56</f>
        <v>1964</v>
      </c>
      <c r="L12" s="32">
        <f>ROUND(K12/A12*1000,1)</f>
        <v>10.5</v>
      </c>
      <c r="M12" s="33">
        <f>M34+M56</f>
        <v>103</v>
      </c>
      <c r="N12" s="70">
        <f>ROUND(M12/A12*1000,2)</f>
        <v>0.55</v>
      </c>
    </row>
    <row r="13" spans="1:14" ht="24">
      <c r="A13" s="2">
        <f>A39+A51+A58+A62+A61</f>
        <v>260062</v>
      </c>
      <c r="B13" s="35" t="s">
        <v>12</v>
      </c>
      <c r="C13" s="29">
        <f>C39+C51+C58+C62+C61</f>
        <v>4450</v>
      </c>
      <c r="D13" s="30">
        <f>ROUND(C13/A13*1000,1)</f>
        <v>17.1</v>
      </c>
      <c r="E13" s="84">
        <f>E39+E51+E58+E62+E61</f>
        <v>1544</v>
      </c>
      <c r="F13" s="31">
        <f>ROUND(E13/A13*1000,1)</f>
        <v>5.9</v>
      </c>
      <c r="G13" s="29">
        <f>G39+G51+G58+G62+G61</f>
        <v>82</v>
      </c>
      <c r="H13" s="32">
        <f>ROUND(G13/C13*1000,1)</f>
        <v>18.4</v>
      </c>
      <c r="I13" s="29">
        <f>I39+I51+I58+I62+I61</f>
        <v>306</v>
      </c>
      <c r="J13" s="32">
        <f>ROUND((I13)/(C13+I13)*1000,1)</f>
        <v>64.3</v>
      </c>
      <c r="K13" s="33">
        <f>K39+K51+K58+K62+K61</f>
        <v>2460</v>
      </c>
      <c r="L13" s="32">
        <f>ROUND(K13/A13*1000,1)</f>
        <v>9.5</v>
      </c>
      <c r="M13" s="33">
        <f>M39+M51+M58+M62+M61</f>
        <v>128</v>
      </c>
      <c r="N13" s="70">
        <f>ROUND(M13/A13*1000,2)</f>
        <v>0.49</v>
      </c>
    </row>
    <row r="14" spans="1:14" ht="24">
      <c r="A14" s="2">
        <f>A40+A60</f>
        <v>67656</v>
      </c>
      <c r="B14" s="35" t="s">
        <v>13</v>
      </c>
      <c r="C14" s="29">
        <f>C40+C60</f>
        <v>1171</v>
      </c>
      <c r="D14" s="30">
        <f>ROUND(C14/A14*1000,1)</f>
        <v>17.3</v>
      </c>
      <c r="E14" s="84">
        <f>E40+E60</f>
        <v>608</v>
      </c>
      <c r="F14" s="31">
        <f>ROUND(E14/A14*1000,1)</f>
        <v>9</v>
      </c>
      <c r="G14" s="29">
        <f>G40+G60</f>
        <v>44</v>
      </c>
      <c r="H14" s="32">
        <f>ROUND(G14/C14*1000,1)</f>
        <v>37.6</v>
      </c>
      <c r="I14" s="29">
        <f>I40+I60</f>
        <v>146</v>
      </c>
      <c r="J14" s="32">
        <f>ROUND((I14)/(C14+I14)*1000,1)</f>
        <v>110.9</v>
      </c>
      <c r="K14" s="33">
        <f>K40+K60</f>
        <v>643</v>
      </c>
      <c r="L14" s="32">
        <f>ROUND(K14/A14*1000,1)</f>
        <v>9.5</v>
      </c>
      <c r="M14" s="33">
        <f>M40+M60</f>
        <v>42</v>
      </c>
      <c r="N14" s="70">
        <f>ROUND(M14/A14*1000,2)</f>
        <v>0.62</v>
      </c>
    </row>
    <row r="15" spans="1:14" ht="24">
      <c r="A15" s="2">
        <f>A44+A45+A63+A66+A70+A64+A67+A68+A69+A72+A73</f>
        <v>188825</v>
      </c>
      <c r="B15" s="35" t="s">
        <v>14</v>
      </c>
      <c r="C15" s="29">
        <f>C44+C45+C63+C66+C70+C64+C67+C68+C69+C72+C73</f>
        <v>2654</v>
      </c>
      <c r="D15" s="30">
        <f>ROUND(C15/A15*1000,1)</f>
        <v>14.1</v>
      </c>
      <c r="E15" s="84">
        <f>E44+E45+E63+E66+E70+E64+E67+E68+E69+E72+E73</f>
        <v>1748</v>
      </c>
      <c r="F15" s="31">
        <f>ROUND(E15/A15*1000,1)</f>
        <v>9.3</v>
      </c>
      <c r="G15" s="29">
        <f>G44+G45+G63+G66+G70+G64+G67+G68+G69+G72+G73</f>
        <v>108</v>
      </c>
      <c r="H15" s="32">
        <f>ROUND(G15/C15*1000,1)</f>
        <v>40.7</v>
      </c>
      <c r="I15" s="29">
        <f>I44+I45+I63+I66+I70+I64+I67+I68+I69+I72+I73</f>
        <v>297</v>
      </c>
      <c r="J15" s="32">
        <f>ROUND((I15)/(C15+I15)*1000,1)</f>
        <v>100.6</v>
      </c>
      <c r="K15" s="33">
        <f>K44+K45+K63+K66+K70+K64+K67+K68+K69+K72+K73</f>
        <v>1558</v>
      </c>
      <c r="L15" s="32">
        <f>ROUND(K15/A15*1000,1)</f>
        <v>8.3</v>
      </c>
      <c r="M15" s="33">
        <f>M44+M45+M63+M66+M70+M64+M67+M68+M69+M72+M73</f>
        <v>89</v>
      </c>
      <c r="N15" s="70">
        <f>ROUND(M15/A15*1000,2)</f>
        <v>0.47</v>
      </c>
    </row>
    <row r="16" spans="1:14" ht="12" customHeight="1">
      <c r="A16" s="36"/>
      <c r="B16" s="35"/>
      <c r="C16" s="29"/>
      <c r="D16" s="30"/>
      <c r="E16" s="84"/>
      <c r="F16" s="31"/>
      <c r="G16" s="29"/>
      <c r="H16" s="32"/>
      <c r="I16" s="29"/>
      <c r="J16" s="32"/>
      <c r="K16" s="33"/>
      <c r="L16" s="32"/>
      <c r="M16" s="33"/>
      <c r="N16" s="70"/>
    </row>
    <row r="17" spans="1:14" ht="24">
      <c r="A17" s="36">
        <f>A41+A74+A75+A76+A84+A85+A86+A90</f>
        <v>131831</v>
      </c>
      <c r="B17" s="35" t="s">
        <v>102</v>
      </c>
      <c r="C17" s="29">
        <f>C41+C74+C75+C76+C84+C85+C86+C90</f>
        <v>2458</v>
      </c>
      <c r="D17" s="30">
        <f>ROUND(C17/A17*1000,1)</f>
        <v>18.6</v>
      </c>
      <c r="E17" s="84">
        <f>E41+E74+E75+E76+E84+E85+E86+E90</f>
        <v>1268</v>
      </c>
      <c r="F17" s="31">
        <f>ROUND(E17/A17*1000,1)</f>
        <v>9.6</v>
      </c>
      <c r="G17" s="29">
        <f>G41+G74+G75+G76+G84+G85+G86+G90</f>
        <v>64</v>
      </c>
      <c r="H17" s="32">
        <f>ROUND(G17/C17*1000,1)</f>
        <v>26</v>
      </c>
      <c r="I17" s="29">
        <f>I41+I74+I75+I76+I84+I85+I86+I90</f>
        <v>228</v>
      </c>
      <c r="J17" s="32">
        <f>ROUND((I17)/(C17+I17)*1000,1)</f>
        <v>84.9</v>
      </c>
      <c r="K17" s="33">
        <f>K41+K74+K75+K76+K84+K85+K86+K90</f>
        <v>1087</v>
      </c>
      <c r="L17" s="32">
        <f>ROUND(K17/A17*1000,1)</f>
        <v>8.2</v>
      </c>
      <c r="M17" s="33">
        <f>M41+M74+M75+M76+M84+M85+M86+M90</f>
        <v>53</v>
      </c>
      <c r="N17" s="70">
        <f>ROUND(M17/A17*1000,2)</f>
        <v>0.4</v>
      </c>
    </row>
    <row r="18" spans="1:14" ht="24">
      <c r="A18" s="36">
        <f>A33+A48+A91+A92</f>
        <v>144681</v>
      </c>
      <c r="B18" s="35" t="s">
        <v>83</v>
      </c>
      <c r="C18" s="29">
        <f>C33+C48+C91+C92</f>
        <v>2663</v>
      </c>
      <c r="D18" s="30">
        <f>ROUND(C18/A18*1000,1)</f>
        <v>18.4</v>
      </c>
      <c r="E18" s="84">
        <f>E33+E48+E91+E92</f>
        <v>1330</v>
      </c>
      <c r="F18" s="31">
        <f>ROUND(E18/A18*1000,1)</f>
        <v>9.2</v>
      </c>
      <c r="G18" s="29">
        <f>G33+G48+G91+G92</f>
        <v>91</v>
      </c>
      <c r="H18" s="32">
        <f>ROUND(G18/C18*1000,1)</f>
        <v>34.2</v>
      </c>
      <c r="I18" s="29">
        <f>I33+I48+I91+I92</f>
        <v>208</v>
      </c>
      <c r="J18" s="32">
        <f>ROUND((I18)/(C18+I18)*1000,1)</f>
        <v>72.4</v>
      </c>
      <c r="K18" s="33">
        <f>K33+K48+K91+K92</f>
        <v>1366</v>
      </c>
      <c r="L18" s="32">
        <f>ROUND(K18/A18*1000,1)</f>
        <v>9.4</v>
      </c>
      <c r="M18" s="33">
        <f>M33+M48+M91+M92</f>
        <v>105</v>
      </c>
      <c r="N18" s="70">
        <f>ROUND(M18/A18*1000,2)</f>
        <v>0.73</v>
      </c>
    </row>
    <row r="19" spans="1:14" ht="24">
      <c r="A19" s="36">
        <f>A47+A87+A88+A93+A94</f>
        <v>84349</v>
      </c>
      <c r="B19" s="35" t="s">
        <v>84</v>
      </c>
      <c r="C19" s="29">
        <f>C47+C87+C88+C93+C94</f>
        <v>1433</v>
      </c>
      <c r="D19" s="30">
        <f>ROUND(C19/A19*1000,1)</f>
        <v>17</v>
      </c>
      <c r="E19" s="84">
        <f>E47+E87+E88+E93+E94</f>
        <v>847</v>
      </c>
      <c r="F19" s="31">
        <f>ROUND(E19/A19*1000,1)</f>
        <v>10</v>
      </c>
      <c r="G19" s="29">
        <f>G47+G87+G88+G93+G94</f>
        <v>36</v>
      </c>
      <c r="H19" s="32">
        <f>ROUND(G19/C19*1000,1)</f>
        <v>25.1</v>
      </c>
      <c r="I19" s="29">
        <f>I47+I87+I88+I93+I94</f>
        <v>139</v>
      </c>
      <c r="J19" s="32">
        <f>ROUND((I19)/(C19+I19)*1000,1)</f>
        <v>88.4</v>
      </c>
      <c r="K19" s="33">
        <f>K47+K87+K88+K93+K94</f>
        <v>754</v>
      </c>
      <c r="L19" s="32">
        <f>ROUND(K19/A19*1000,1)</f>
        <v>8.9</v>
      </c>
      <c r="M19" s="33">
        <f>M47+M87+M88+M93+M94</f>
        <v>27</v>
      </c>
      <c r="N19" s="70">
        <f>ROUND(M19/A19*1000,2)</f>
        <v>0.32</v>
      </c>
    </row>
    <row r="20" spans="1:14" ht="24">
      <c r="A20" s="36">
        <f>A46+A97+A98+A96</f>
        <v>81585</v>
      </c>
      <c r="B20" s="35" t="s">
        <v>85</v>
      </c>
      <c r="C20" s="29">
        <f>C46+C97+C98+C96</f>
        <v>1238</v>
      </c>
      <c r="D20" s="30">
        <f>ROUND(C20/A20*1000,1)</f>
        <v>15.2</v>
      </c>
      <c r="E20" s="85">
        <f>E46+E97+E98+E96</f>
        <v>780</v>
      </c>
      <c r="F20" s="31">
        <f>ROUND(E20/A20*1000,1)</f>
        <v>9.6</v>
      </c>
      <c r="G20" s="29">
        <f>G46+G97+G98+G96</f>
        <v>41</v>
      </c>
      <c r="H20" s="32">
        <f>ROUND(G20/C20*1000,1)</f>
        <v>33.1</v>
      </c>
      <c r="I20" s="29">
        <f>I46+I97+I98+I96</f>
        <v>104</v>
      </c>
      <c r="J20" s="32">
        <f>ROUND((I20)/(C20+I20)*1000,1)</f>
        <v>77.5</v>
      </c>
      <c r="K20" s="33">
        <f>K46+K97+K98+K96</f>
        <v>730</v>
      </c>
      <c r="L20" s="32">
        <f>ROUND(K20/A20*1000,1)</f>
        <v>8.9</v>
      </c>
      <c r="M20" s="33">
        <f>M46+M97+M98+M96</f>
        <v>45</v>
      </c>
      <c r="N20" s="70">
        <f>ROUND(M20/A20*1000,2)</f>
        <v>0.55</v>
      </c>
    </row>
    <row r="21" spans="1:14" ht="24">
      <c r="A21" s="36">
        <f>A42+A106+A108+A109+A110+A112+A114+A111</f>
        <v>113673</v>
      </c>
      <c r="B21" s="35" t="s">
        <v>15</v>
      </c>
      <c r="C21" s="29">
        <f>C42+C106+C108+C109+C110+C112+C114+C111</f>
        <v>1733</v>
      </c>
      <c r="D21" s="30">
        <f>ROUND(C21/A21*1000,1)</f>
        <v>15.2</v>
      </c>
      <c r="E21" s="84">
        <f>E42+E106+E108+E109+E110+E112+E114+E111</f>
        <v>1096</v>
      </c>
      <c r="F21" s="31">
        <f>ROUND(E21/A21*1000,1)</f>
        <v>9.6</v>
      </c>
      <c r="G21" s="29">
        <f>G42+G106+G108+G109+G110+G112+G114+G111</f>
        <v>81</v>
      </c>
      <c r="H21" s="32">
        <f>ROUND(G21/C21*1000,1)</f>
        <v>46.7</v>
      </c>
      <c r="I21" s="29">
        <f>I42+I106+I108+I109+I110+I112+I114+I111</f>
        <v>148</v>
      </c>
      <c r="J21" s="32">
        <f>ROUND((I21)/(C21+I21)*1000,1)</f>
        <v>78.7</v>
      </c>
      <c r="K21" s="33">
        <f>K42+K106+K108+K109+K110+K112+K114+K111</f>
        <v>1001</v>
      </c>
      <c r="L21" s="32">
        <f>ROUND(K21/A21*1000,1)</f>
        <v>8.8</v>
      </c>
      <c r="M21" s="33">
        <f>M42+M106+M108+M109+M110+M112+M114+M111</f>
        <v>49</v>
      </c>
      <c r="N21" s="70">
        <f>ROUND(M21/A21*1000,2)</f>
        <v>0.43</v>
      </c>
    </row>
    <row r="22" spans="1:14" ht="12" customHeight="1">
      <c r="A22" s="36"/>
      <c r="B22" s="35"/>
      <c r="C22" s="29"/>
      <c r="D22" s="30"/>
      <c r="E22" s="84"/>
      <c r="F22" s="31"/>
      <c r="G22" s="29"/>
      <c r="H22" s="32"/>
      <c r="I22" s="29"/>
      <c r="J22" s="32"/>
      <c r="K22" s="33"/>
      <c r="L22" s="32"/>
      <c r="M22" s="33"/>
      <c r="N22" s="70"/>
    </row>
    <row r="23" spans="1:14" ht="24">
      <c r="A23" s="36">
        <f>A52+A115+A116+A117+A118+A120</f>
        <v>103397</v>
      </c>
      <c r="B23" s="35" t="s">
        <v>16</v>
      </c>
      <c r="C23" s="29">
        <f>C52+C115+C116+C117+C118+C120</f>
        <v>1610</v>
      </c>
      <c r="D23" s="30">
        <f>ROUND(C23/A23*1000,1)</f>
        <v>15.6</v>
      </c>
      <c r="E23" s="84">
        <f>E52+E115+E116+E117+E118+E120</f>
        <v>1116</v>
      </c>
      <c r="F23" s="31">
        <f>ROUND(E23/A23*1000,1)</f>
        <v>10.8</v>
      </c>
      <c r="G23" s="29">
        <f>G52+G115+G116+G117+G118+G120</f>
        <v>48</v>
      </c>
      <c r="H23" s="32">
        <f>ROUND(G23/C23*1000,1)</f>
        <v>29.8</v>
      </c>
      <c r="I23" s="29">
        <f>I52+I115+I116+I117+I118+I120</f>
        <v>125</v>
      </c>
      <c r="J23" s="32">
        <f>ROUND((I23)/(C23+I23)*1000,1)</f>
        <v>72</v>
      </c>
      <c r="K23" s="33">
        <f>K52+K115+K116+K117+K118+K120</f>
        <v>801</v>
      </c>
      <c r="L23" s="32">
        <f>ROUND(K23/A23*1000,1)</f>
        <v>7.7</v>
      </c>
      <c r="M23" s="33">
        <f>M52+M115+M116+M117+M118+M120</f>
        <v>59</v>
      </c>
      <c r="N23" s="70">
        <f>ROUND(M23/A23*1000,2)</f>
        <v>0.57</v>
      </c>
    </row>
    <row r="24" spans="1:14" ht="24">
      <c r="A24" s="36">
        <f>A150+A156+A157+A151+A152+A153+A154</f>
        <v>99896</v>
      </c>
      <c r="B24" s="35" t="s">
        <v>144</v>
      </c>
      <c r="C24" s="29">
        <f>C150+C156+C157+C151+C152+C153+C154</f>
        <v>1667</v>
      </c>
      <c r="D24" s="30">
        <f>ROUND(C24/A24*1000,1)</f>
        <v>16.7</v>
      </c>
      <c r="E24" s="84">
        <f>E150+E156+E157+E151+E152+E153+E154</f>
        <v>959</v>
      </c>
      <c r="F24" s="31">
        <f>ROUND(E24/A24*1000,1)</f>
        <v>9.6</v>
      </c>
      <c r="G24" s="29">
        <f>G150+G156+G157+G151+G152+G153+G154</f>
        <v>58</v>
      </c>
      <c r="H24" s="32">
        <f>ROUND(G24/C24*1000,1)</f>
        <v>34.8</v>
      </c>
      <c r="I24" s="29">
        <f>I150+I156+I157+I151+I152+I153+I154</f>
        <v>175</v>
      </c>
      <c r="J24" s="32">
        <f>ROUND((I24)/(C24+I24)*1000,1)</f>
        <v>95</v>
      </c>
      <c r="K24" s="33">
        <f>K150+K156+K157+K151+K152+K153+K154</f>
        <v>897</v>
      </c>
      <c r="L24" s="32">
        <f>ROUND(K24/A24*1000,1)</f>
        <v>9</v>
      </c>
      <c r="M24" s="33">
        <f>M150+M156+M157+M151+M152+M153+M154</f>
        <v>48</v>
      </c>
      <c r="N24" s="70">
        <f>ROUND(M24/A24*1000,2)</f>
        <v>0.48</v>
      </c>
    </row>
    <row r="25" spans="1:14" ht="24">
      <c r="A25" s="36">
        <f>A38+A141+A145+A135+A139+A140+A146+A147+A136+A138+A142+A144+A148</f>
        <v>177851</v>
      </c>
      <c r="B25" s="35" t="s">
        <v>17</v>
      </c>
      <c r="C25" s="29">
        <f>C38+C141+C145+C135+C139+C140+C146+C147+C136+C138+C142+C144+C148</f>
        <v>2824</v>
      </c>
      <c r="D25" s="30">
        <f>ROUND(C25/A25*1000,1)</f>
        <v>15.9</v>
      </c>
      <c r="E25" s="84">
        <f>E38+E141+E145+E135+E139+E140+E146+E147+E136+E138+E142+E144+E148</f>
        <v>1632</v>
      </c>
      <c r="F25" s="31">
        <f>ROUND(E25/A25*1000,1)</f>
        <v>9.2</v>
      </c>
      <c r="G25" s="29">
        <f>G38+G141+G145+G135+G139+G140+G146+G147+G136+G138+G142+G144+G148</f>
        <v>69</v>
      </c>
      <c r="H25" s="32">
        <f>ROUND(G25/C25*1000,1)</f>
        <v>24.4</v>
      </c>
      <c r="I25" s="29">
        <f>I38+I141+I145+I135+I139+I140+I146+I147+I136+I138+I142+I144+I148</f>
        <v>258</v>
      </c>
      <c r="J25" s="32">
        <f>ROUND((I25)/(C25+I25)*1000,1)</f>
        <v>83.7</v>
      </c>
      <c r="K25" s="33">
        <f>K38+K141+K145+K135+K139+K140+K146+K147+K136+K138+K142+K144+K148</f>
        <v>1457</v>
      </c>
      <c r="L25" s="32">
        <f>ROUND(K25/A25*1000,1)</f>
        <v>8.2</v>
      </c>
      <c r="M25" s="33">
        <f>M38+M141+M145+M135+M139+M140+M146+M147+M136+M138+M142+M144+M148</f>
        <v>106</v>
      </c>
      <c r="N25" s="70">
        <f>ROUND(M25/A25*1000,2)</f>
        <v>0.6</v>
      </c>
    </row>
    <row r="26" spans="1:14" ht="24">
      <c r="A26" s="36">
        <f>A36+A121+A122+A123+A124+A126+A127+A128+A129</f>
        <v>137843</v>
      </c>
      <c r="B26" s="35" t="s">
        <v>86</v>
      </c>
      <c r="C26" s="29">
        <f>C36+C121+C122+C123+C124+C126+C127+C128+C129</f>
        <v>2038</v>
      </c>
      <c r="D26" s="30">
        <f>ROUND(C26/A26*1000,1)</f>
        <v>14.8</v>
      </c>
      <c r="E26" s="84">
        <f>E36+E121+E122+E123+E124+E126+E127+E128+E129</f>
        <v>1514</v>
      </c>
      <c r="F26" s="31">
        <f>ROUND(E26/A26*1000,1)</f>
        <v>11</v>
      </c>
      <c r="G26" s="29">
        <f>G36+G121+G122+G123+G124+G126+G127+G128+G129</f>
        <v>67</v>
      </c>
      <c r="H26" s="32">
        <f>ROUND(G26/C26*1000,1)</f>
        <v>32.9</v>
      </c>
      <c r="I26" s="29">
        <f>I36+I121+I122+I123+I124+I126+I127+I128+I129</f>
        <v>142</v>
      </c>
      <c r="J26" s="32">
        <f>ROUND((I26)/(C26+I26)*1000,1)</f>
        <v>65.1</v>
      </c>
      <c r="K26" s="33">
        <f>K36+K121+K122+K123+K124+K126+K127+K128+K129</f>
        <v>1111</v>
      </c>
      <c r="L26" s="32">
        <f>ROUND(K26/A26*1000,1)</f>
        <v>8.1</v>
      </c>
      <c r="M26" s="33">
        <f>M36+M121+M122+M123+M124+M126+M127+M128+M129</f>
        <v>90</v>
      </c>
      <c r="N26" s="70">
        <f>ROUND(M26/A26*1000,2)</f>
        <v>0.65</v>
      </c>
    </row>
    <row r="27" spans="1:14" ht="24">
      <c r="A27" s="36">
        <f>A133+A134+A130+A132</f>
        <v>45057</v>
      </c>
      <c r="B27" s="35" t="s">
        <v>87</v>
      </c>
      <c r="C27" s="29">
        <f>C133+C134+C130+C132</f>
        <v>753</v>
      </c>
      <c r="D27" s="30">
        <f>ROUND(C27/A27*1000,1)</f>
        <v>16.7</v>
      </c>
      <c r="E27" s="84">
        <f>E133+E134+E130+E132</f>
        <v>508</v>
      </c>
      <c r="F27" s="31">
        <f>ROUND(E27/A27*1000,1)</f>
        <v>11.3</v>
      </c>
      <c r="G27" s="29">
        <f>G133+G134+G130+G132</f>
        <v>32</v>
      </c>
      <c r="H27" s="32">
        <f>ROUND(G27/C27*1000,1)</f>
        <v>42.5</v>
      </c>
      <c r="I27" s="29">
        <f>I133+I134+I130+I132</f>
        <v>55</v>
      </c>
      <c r="J27" s="32">
        <f>ROUND((I27)/(C27+I27)*1000,1)</f>
        <v>68.1</v>
      </c>
      <c r="K27" s="33">
        <f>K133+K134+K130+K132</f>
        <v>319</v>
      </c>
      <c r="L27" s="32">
        <f>ROUND(K27/A27*1000,1)</f>
        <v>7.1</v>
      </c>
      <c r="M27" s="33">
        <f>M133+M134+M130+M132</f>
        <v>28</v>
      </c>
      <c r="N27" s="70">
        <f>ROUND(M27/A27*1000,2)</f>
        <v>0.62</v>
      </c>
    </row>
    <row r="28" spans="1:14" ht="12" customHeight="1">
      <c r="A28" s="36"/>
      <c r="B28" s="35"/>
      <c r="C28" s="29"/>
      <c r="D28" s="30"/>
      <c r="E28" s="84"/>
      <c r="F28" s="31"/>
      <c r="G28" s="29"/>
      <c r="H28" s="32"/>
      <c r="I28" s="29"/>
      <c r="J28" s="32"/>
      <c r="K28" s="33"/>
      <c r="L28" s="32"/>
      <c r="M28" s="33"/>
      <c r="N28" s="70"/>
    </row>
    <row r="29" spans="1:14" ht="24">
      <c r="A29" s="36">
        <f>A35+A57+A50+A55</f>
        <v>257405</v>
      </c>
      <c r="B29" s="35" t="s">
        <v>18</v>
      </c>
      <c r="C29" s="29">
        <f>C35+C57+C50+C55</f>
        <v>4818</v>
      </c>
      <c r="D29" s="30">
        <f>ROUND(C29/A29*1000,1)</f>
        <v>18.7</v>
      </c>
      <c r="E29" s="84">
        <f>E35+E57+E50+E55</f>
        <v>1474</v>
      </c>
      <c r="F29" s="31">
        <f>ROUND(E29/A29*1000,1)</f>
        <v>5.7</v>
      </c>
      <c r="G29" s="29">
        <f>G35+G57+G50+G55</f>
        <v>105</v>
      </c>
      <c r="H29" s="32">
        <f>ROUND(G29/C29*1000,1)</f>
        <v>21.8</v>
      </c>
      <c r="I29" s="29">
        <f>I35+I57+I50+I55</f>
        <v>396</v>
      </c>
      <c r="J29" s="32">
        <f>ROUND((I29)/(C29+I29)*1000,1)</f>
        <v>75.9</v>
      </c>
      <c r="K29" s="33">
        <f>K35+K57+K50+K55</f>
        <v>2614</v>
      </c>
      <c r="L29" s="32">
        <f>ROUND(K29/A29*1000,1)</f>
        <v>10.2</v>
      </c>
      <c r="M29" s="33">
        <f>M35+M57+M50+M55</f>
        <v>149</v>
      </c>
      <c r="N29" s="70">
        <f>ROUND(M29/A29*1000,2)</f>
        <v>0.58</v>
      </c>
    </row>
    <row r="30" spans="1:14" ht="24">
      <c r="A30" s="36">
        <f>A99+A100+A102+A103+A104+A105</f>
        <v>67536</v>
      </c>
      <c r="B30" s="35" t="s">
        <v>88</v>
      </c>
      <c r="C30" s="29">
        <f>C99+C100+C102+C103+C104+C105</f>
        <v>950</v>
      </c>
      <c r="D30" s="30">
        <f>ROUND(C30/A30*1000,1)</f>
        <v>14.1</v>
      </c>
      <c r="E30" s="84">
        <f>E99+E100+E102+E103+E104+E105</f>
        <v>593</v>
      </c>
      <c r="F30" s="31">
        <f>ROUND(E30/A30*1000,1)</f>
        <v>8.8</v>
      </c>
      <c r="G30" s="29">
        <f>G99+G100+G102+G103+G104+G105</f>
        <v>23</v>
      </c>
      <c r="H30" s="32">
        <f>ROUND(G30/C30*1000,1)</f>
        <v>24.2</v>
      </c>
      <c r="I30" s="29">
        <f>I99+I100+I102+I103+I104+I105</f>
        <v>53</v>
      </c>
      <c r="J30" s="32">
        <f>ROUND((I30)/(C30+I30)*1000,1)</f>
        <v>52.8</v>
      </c>
      <c r="K30" s="33">
        <f>K99+K100+K102+K103+K104+K105</f>
        <v>596</v>
      </c>
      <c r="L30" s="32">
        <f>ROUND(K30/A30*1000,1)</f>
        <v>8.8</v>
      </c>
      <c r="M30" s="33">
        <f>M99+M100+M102+M103+M104+M105</f>
        <v>43</v>
      </c>
      <c r="N30" s="70">
        <f>ROUND(M30/A30*1000,2)</f>
        <v>0.64</v>
      </c>
    </row>
    <row r="31" spans="2:14" ht="24">
      <c r="B31" s="37" t="s">
        <v>19</v>
      </c>
      <c r="C31" s="38"/>
      <c r="D31" s="39" t="s">
        <v>1</v>
      </c>
      <c r="E31" s="86"/>
      <c r="F31" s="40" t="s">
        <v>1</v>
      </c>
      <c r="G31" s="41"/>
      <c r="H31" s="42"/>
      <c r="I31" s="41"/>
      <c r="J31" s="42" t="s">
        <v>1</v>
      </c>
      <c r="K31" s="7"/>
      <c r="L31" s="42" t="s">
        <v>1</v>
      </c>
      <c r="M31" s="7"/>
      <c r="N31" s="70"/>
    </row>
    <row r="32" spans="1:14" ht="24">
      <c r="A32" s="2">
        <v>267136</v>
      </c>
      <c r="B32" s="43" t="s">
        <v>10</v>
      </c>
      <c r="C32" s="38">
        <v>5383</v>
      </c>
      <c r="D32" s="39">
        <f>ROUND(C32/A32*1000,1)</f>
        <v>20.2</v>
      </c>
      <c r="E32" s="86">
        <v>2082</v>
      </c>
      <c r="F32" s="40">
        <f>ROUND(E32/A32*1000,1)</f>
        <v>7.8</v>
      </c>
      <c r="G32" s="41">
        <v>158</v>
      </c>
      <c r="H32" s="42">
        <f>ROUND(G32/C32*1000,1)</f>
        <v>29.4</v>
      </c>
      <c r="I32" s="41">
        <v>556</v>
      </c>
      <c r="J32" s="32">
        <f>ROUND((I32)/(C32+I32)*1000,1)</f>
        <v>93.6</v>
      </c>
      <c r="K32" s="7">
        <v>2801</v>
      </c>
      <c r="L32" s="42">
        <f>ROUND(K32/A32*1000,1)</f>
        <v>10.5</v>
      </c>
      <c r="M32" s="7">
        <v>157</v>
      </c>
      <c r="N32" s="70">
        <f>ROUND(M32/A32*1000,2)</f>
        <v>0.59</v>
      </c>
    </row>
    <row r="33" spans="1:14" ht="24">
      <c r="A33" s="2">
        <v>91986</v>
      </c>
      <c r="B33" s="44" t="s">
        <v>20</v>
      </c>
      <c r="C33" s="38">
        <v>1740</v>
      </c>
      <c r="D33" s="39">
        <f>ROUND(C33/A33*1000,1)</f>
        <v>18.9</v>
      </c>
      <c r="E33" s="86">
        <v>783</v>
      </c>
      <c r="F33" s="40">
        <f>ROUND(E33/A33*1000,1)</f>
        <v>8.5</v>
      </c>
      <c r="G33" s="41">
        <v>62</v>
      </c>
      <c r="H33" s="42">
        <f>ROUND(G33/C33*1000,1)</f>
        <v>35.6</v>
      </c>
      <c r="I33" s="41">
        <v>134</v>
      </c>
      <c r="J33" s="32">
        <f>ROUND((I33)/(C33+I33)*1000,1)</f>
        <v>71.5</v>
      </c>
      <c r="K33" s="7">
        <v>897</v>
      </c>
      <c r="L33" s="42">
        <f>ROUND(K33/A33*1000,1)</f>
        <v>9.8</v>
      </c>
      <c r="M33" s="7">
        <v>67</v>
      </c>
      <c r="N33" s="70">
        <f>ROUND(M33/A33*1000,2)</f>
        <v>0.73</v>
      </c>
    </row>
    <row r="34" spans="1:14" ht="24">
      <c r="A34" s="2">
        <v>168914</v>
      </c>
      <c r="B34" s="44" t="s">
        <v>21</v>
      </c>
      <c r="C34" s="38">
        <v>3230</v>
      </c>
      <c r="D34" s="39">
        <f>ROUND(C34/A34*1000,1)</f>
        <v>19.1</v>
      </c>
      <c r="E34" s="86">
        <v>1086</v>
      </c>
      <c r="F34" s="40">
        <f>ROUND(E34/A34*1000,1)</f>
        <v>6.4</v>
      </c>
      <c r="G34" s="41">
        <v>72</v>
      </c>
      <c r="H34" s="42">
        <f>ROUND(G34/C34*1000,1)</f>
        <v>22.3</v>
      </c>
      <c r="I34" s="41">
        <v>242</v>
      </c>
      <c r="J34" s="32">
        <f>ROUND((I34)/(C34+I34)*1000,1)</f>
        <v>69.7</v>
      </c>
      <c r="K34" s="7">
        <v>1762</v>
      </c>
      <c r="L34" s="42">
        <f>ROUND(K34/A34*1000,1)</f>
        <v>10.4</v>
      </c>
      <c r="M34" s="7">
        <v>89</v>
      </c>
      <c r="N34" s="70">
        <f>ROUND(M34/A34*1000,2)</f>
        <v>0.53</v>
      </c>
    </row>
    <row r="35" spans="1:14" ht="24">
      <c r="A35" s="2">
        <v>166936</v>
      </c>
      <c r="B35" s="43" t="s">
        <v>22</v>
      </c>
      <c r="C35" s="38">
        <v>2988</v>
      </c>
      <c r="D35" s="39">
        <f>ROUND(C35/A35*1000,1)</f>
        <v>17.9</v>
      </c>
      <c r="E35" s="86">
        <v>943</v>
      </c>
      <c r="F35" s="40">
        <f>ROUND(E35/A35*1000,1)</f>
        <v>5.6</v>
      </c>
      <c r="G35" s="41">
        <v>68</v>
      </c>
      <c r="H35" s="42">
        <f>ROUND(G35/C35*1000,1)</f>
        <v>22.8</v>
      </c>
      <c r="I35" s="41">
        <v>254</v>
      </c>
      <c r="J35" s="32">
        <f>ROUND((I35)/(C35+I35)*1000,1)</f>
        <v>78.3</v>
      </c>
      <c r="K35" s="7">
        <v>1828</v>
      </c>
      <c r="L35" s="42">
        <f>ROUND(K35/A35*1000,1)</f>
        <v>11</v>
      </c>
      <c r="M35" s="7">
        <v>111</v>
      </c>
      <c r="N35" s="70">
        <f>ROUND(M35/A35*1000,2)</f>
        <v>0.66</v>
      </c>
    </row>
    <row r="36" spans="1:14" ht="24">
      <c r="A36" s="2">
        <v>58428</v>
      </c>
      <c r="B36" s="44" t="s">
        <v>23</v>
      </c>
      <c r="C36" s="38">
        <v>997</v>
      </c>
      <c r="D36" s="39">
        <f>ROUND(C36/A36*1000,1)</f>
        <v>17.1</v>
      </c>
      <c r="E36" s="87">
        <v>621</v>
      </c>
      <c r="F36" s="40">
        <f>ROUND(E36/A36*1000,1)</f>
        <v>10.6</v>
      </c>
      <c r="G36" s="41">
        <v>33</v>
      </c>
      <c r="H36" s="42">
        <f>ROUND(G36/C36*1000,1)</f>
        <v>33.1</v>
      </c>
      <c r="I36" s="41">
        <v>106</v>
      </c>
      <c r="J36" s="32">
        <f>ROUND((I36)/(C36+I36)*1000,1)</f>
        <v>96.1</v>
      </c>
      <c r="K36" s="7">
        <v>484</v>
      </c>
      <c r="L36" s="42">
        <f>ROUND(K36/A36*1000,1)</f>
        <v>8.3</v>
      </c>
      <c r="M36" s="7">
        <v>40</v>
      </c>
      <c r="N36" s="70">
        <f>ROUND(M36/A36*1000,2)</f>
        <v>0.68</v>
      </c>
    </row>
    <row r="37" spans="2:14" ht="12" customHeight="1">
      <c r="B37" s="44"/>
      <c r="C37" s="38"/>
      <c r="D37" s="39"/>
      <c r="E37" s="87"/>
      <c r="F37" s="40"/>
      <c r="G37" s="41"/>
      <c r="H37" s="42"/>
      <c r="I37" s="41"/>
      <c r="J37" s="42"/>
      <c r="K37" s="7"/>
      <c r="L37" s="42"/>
      <c r="M37" s="7"/>
      <c r="N37" s="70"/>
    </row>
    <row r="38" spans="1:14" ht="24">
      <c r="A38" s="2">
        <v>52892</v>
      </c>
      <c r="B38" s="43" t="s">
        <v>24</v>
      </c>
      <c r="C38" s="38">
        <v>1477</v>
      </c>
      <c r="D38" s="39">
        <f>ROUND(C38/A38*1000,1)</f>
        <v>27.9</v>
      </c>
      <c r="E38" s="86">
        <v>522</v>
      </c>
      <c r="F38" s="40">
        <f>ROUND(E38/A38*1000,1)</f>
        <v>9.9</v>
      </c>
      <c r="G38" s="41">
        <v>35</v>
      </c>
      <c r="H38" s="42">
        <f>ROUND(G38/C38*1000,1)</f>
        <v>23.7</v>
      </c>
      <c r="I38" s="41">
        <v>190</v>
      </c>
      <c r="J38" s="32">
        <f>ROUND((I38)/(C38+I38)*1000,1)</f>
        <v>114</v>
      </c>
      <c r="K38" s="7">
        <v>484</v>
      </c>
      <c r="L38" s="42">
        <f>ROUND(K38/A38*1000,1)</f>
        <v>9.2</v>
      </c>
      <c r="M38" s="7">
        <v>34</v>
      </c>
      <c r="N38" s="70">
        <f>ROUND(M38/A38*1000,2)</f>
        <v>0.64</v>
      </c>
    </row>
    <row r="39" spans="1:14" ht="24">
      <c r="A39" s="2">
        <v>115754</v>
      </c>
      <c r="B39" s="43" t="s">
        <v>25</v>
      </c>
      <c r="C39" s="38">
        <v>2015</v>
      </c>
      <c r="D39" s="39">
        <f>ROUND(C39/A39*1000,1)</f>
        <v>17.4</v>
      </c>
      <c r="E39" s="86">
        <v>605</v>
      </c>
      <c r="F39" s="40">
        <f>ROUND(E39/A39*1000,1)</f>
        <v>5.2</v>
      </c>
      <c r="G39" s="41">
        <v>37</v>
      </c>
      <c r="H39" s="42">
        <f>ROUND(G39/C39*1000,1)</f>
        <v>18.4</v>
      </c>
      <c r="I39" s="41">
        <v>131</v>
      </c>
      <c r="J39" s="32">
        <f>ROUND((I39)/(C39+I39)*1000,1)</f>
        <v>61</v>
      </c>
      <c r="K39" s="7">
        <v>1205</v>
      </c>
      <c r="L39" s="42">
        <f>ROUND(K39/A39*1000,1)</f>
        <v>10.4</v>
      </c>
      <c r="M39" s="7">
        <v>64</v>
      </c>
      <c r="N39" s="70">
        <f>ROUND(M39/A39*1000,2)</f>
        <v>0.55</v>
      </c>
    </row>
    <row r="40" spans="1:14" ht="24">
      <c r="A40" s="2">
        <v>55143</v>
      </c>
      <c r="B40" s="43" t="s">
        <v>26</v>
      </c>
      <c r="C40" s="38">
        <v>1016</v>
      </c>
      <c r="D40" s="39">
        <f>ROUND(C40/A40*1000,1)</f>
        <v>18.4</v>
      </c>
      <c r="E40" s="86">
        <v>493</v>
      </c>
      <c r="F40" s="40">
        <f>ROUND(E40/A40*1000,1)</f>
        <v>8.9</v>
      </c>
      <c r="G40" s="41">
        <v>39</v>
      </c>
      <c r="H40" s="42">
        <f>ROUND(G40/C40*1000,1)</f>
        <v>38.4</v>
      </c>
      <c r="I40" s="41">
        <v>136</v>
      </c>
      <c r="J40" s="32">
        <f>ROUND((I40)/(C40+I40)*1000,1)</f>
        <v>118.1</v>
      </c>
      <c r="K40" s="7">
        <v>530</v>
      </c>
      <c r="L40" s="42">
        <f>ROUND(K40/A40*1000,1)</f>
        <v>9.6</v>
      </c>
      <c r="M40" s="7">
        <v>32</v>
      </c>
      <c r="N40" s="70">
        <f>ROUND(M40/A40*1000,2)</f>
        <v>0.58</v>
      </c>
    </row>
    <row r="41" spans="1:14" ht="24">
      <c r="A41" s="2">
        <v>49759</v>
      </c>
      <c r="B41" s="44" t="s">
        <v>27</v>
      </c>
      <c r="C41" s="38">
        <v>1042</v>
      </c>
      <c r="D41" s="39">
        <f>ROUND(C41/A41*1000,1)</f>
        <v>20.9</v>
      </c>
      <c r="E41" s="87">
        <v>510</v>
      </c>
      <c r="F41" s="40">
        <f>ROUND(E41/A41*1000,1)</f>
        <v>10.2</v>
      </c>
      <c r="G41" s="41">
        <v>25</v>
      </c>
      <c r="H41" s="42">
        <f>ROUND(G41/C41*1000,1)</f>
        <v>24</v>
      </c>
      <c r="I41" s="41">
        <v>130</v>
      </c>
      <c r="J41" s="32">
        <f>ROUND((I41)/(C41+I41)*1000,1)</f>
        <v>110.9</v>
      </c>
      <c r="K41" s="7">
        <v>408</v>
      </c>
      <c r="L41" s="42">
        <f>ROUND(K41/A41*1000,1)</f>
        <v>8.2</v>
      </c>
      <c r="M41" s="7">
        <v>20</v>
      </c>
      <c r="N41" s="70">
        <f>ROUND(M41/A41*1000,2)</f>
        <v>0.4</v>
      </c>
    </row>
    <row r="42" spans="1:14" ht="24">
      <c r="A42" s="2">
        <v>40634</v>
      </c>
      <c r="B42" s="43" t="s">
        <v>28</v>
      </c>
      <c r="C42" s="38">
        <v>793</v>
      </c>
      <c r="D42" s="39">
        <f>ROUND(C42/A42*1000,1)</f>
        <v>19.5</v>
      </c>
      <c r="E42" s="86">
        <v>349</v>
      </c>
      <c r="F42" s="40">
        <f>ROUND(E42/A42*1000,1)</f>
        <v>8.6</v>
      </c>
      <c r="G42" s="41">
        <v>34</v>
      </c>
      <c r="H42" s="42">
        <f>ROUND(G42/C42*1000,1)</f>
        <v>42.9</v>
      </c>
      <c r="I42" s="41">
        <v>88</v>
      </c>
      <c r="J42" s="32">
        <f>ROUND((I42)/(C42+I42)*1000,1)</f>
        <v>99.9</v>
      </c>
      <c r="K42" s="7">
        <v>383</v>
      </c>
      <c r="L42" s="42">
        <f>ROUND(K42/A42*1000,1)</f>
        <v>9.4</v>
      </c>
      <c r="M42" s="7">
        <v>14</v>
      </c>
      <c r="N42" s="70">
        <f>ROUND(M42/A42*1000,2)</f>
        <v>0.34</v>
      </c>
    </row>
    <row r="43" spans="2:14" ht="12" customHeight="1">
      <c r="B43" s="43"/>
      <c r="C43" s="38"/>
      <c r="D43" s="39"/>
      <c r="E43" s="86"/>
      <c r="F43" s="40"/>
      <c r="G43" s="41"/>
      <c r="H43" s="42"/>
      <c r="I43" s="41"/>
      <c r="J43" s="42"/>
      <c r="K43" s="7"/>
      <c r="L43" s="42"/>
      <c r="M43" s="7"/>
      <c r="N43" s="70"/>
    </row>
    <row r="44" spans="1:14" ht="24">
      <c r="A44" s="2">
        <v>43160</v>
      </c>
      <c r="B44" s="44" t="s">
        <v>29</v>
      </c>
      <c r="C44" s="38">
        <v>864</v>
      </c>
      <c r="D44" s="39">
        <f>ROUND(C44/A44*1000,1)</f>
        <v>20</v>
      </c>
      <c r="E44" s="87">
        <v>495</v>
      </c>
      <c r="F44" s="40">
        <f>ROUND(E44/A44*1000,1)</f>
        <v>11.5</v>
      </c>
      <c r="G44" s="41">
        <v>31</v>
      </c>
      <c r="H44" s="42">
        <f>ROUND(G44/C44*1000,1)</f>
        <v>35.9</v>
      </c>
      <c r="I44" s="41">
        <v>82</v>
      </c>
      <c r="J44" s="32">
        <f>ROUND((I44)/(C44+I44)*1000,1)</f>
        <v>86.7</v>
      </c>
      <c r="K44" s="7">
        <v>343</v>
      </c>
      <c r="L44" s="42">
        <f>ROUND(K44/A44*1000,1)</f>
        <v>7.9</v>
      </c>
      <c r="M44" s="7">
        <v>22</v>
      </c>
      <c r="N44" s="70">
        <f>ROUND(M44/A44*1000,2)</f>
        <v>0.51</v>
      </c>
    </row>
    <row r="45" spans="1:14" ht="24">
      <c r="A45" s="2">
        <v>37522</v>
      </c>
      <c r="B45" s="44" t="s">
        <v>30</v>
      </c>
      <c r="C45" s="38">
        <v>439</v>
      </c>
      <c r="D45" s="39">
        <f>ROUND(C45/A45*1000,1)</f>
        <v>11.7</v>
      </c>
      <c r="E45" s="87">
        <v>327</v>
      </c>
      <c r="F45" s="40">
        <f>ROUND(E45/A45*1000,1)</f>
        <v>8.7</v>
      </c>
      <c r="G45" s="41">
        <v>18</v>
      </c>
      <c r="H45" s="42">
        <f>ROUND(G45/C45*1000,1)</f>
        <v>41</v>
      </c>
      <c r="I45" s="41">
        <v>80</v>
      </c>
      <c r="J45" s="32">
        <f>ROUND((I45)/(C45+I45)*1000,1)</f>
        <v>154.1</v>
      </c>
      <c r="K45" s="7">
        <v>308</v>
      </c>
      <c r="L45" s="42">
        <f>ROUND(K45/A45*1000,1)</f>
        <v>8.2</v>
      </c>
      <c r="M45" s="7">
        <v>12</v>
      </c>
      <c r="N45" s="70">
        <f>ROUND(M45/A45*1000,2)</f>
        <v>0.32</v>
      </c>
    </row>
    <row r="46" spans="1:14" ht="24">
      <c r="A46" s="2">
        <v>32503</v>
      </c>
      <c r="B46" s="44" t="s">
        <v>31</v>
      </c>
      <c r="C46" s="38">
        <v>534</v>
      </c>
      <c r="D46" s="39">
        <f>ROUND(C46/A46*1000,1)</f>
        <v>16.4</v>
      </c>
      <c r="E46" s="87">
        <v>329</v>
      </c>
      <c r="F46" s="40">
        <f>ROUND(E46/A46*1000,1)</f>
        <v>10.1</v>
      </c>
      <c r="G46" s="41">
        <v>13</v>
      </c>
      <c r="H46" s="42">
        <f>ROUND(G46/C46*1000,1)</f>
        <v>24.3</v>
      </c>
      <c r="I46" s="41">
        <v>66</v>
      </c>
      <c r="J46" s="32">
        <f>ROUND((I46)/(C46+I46)*1000,1)</f>
        <v>110</v>
      </c>
      <c r="K46" s="7">
        <v>265</v>
      </c>
      <c r="L46" s="42">
        <f>ROUND(K46/A46*1000,1)</f>
        <v>8.2</v>
      </c>
      <c r="M46" s="7">
        <v>19</v>
      </c>
      <c r="N46" s="70">
        <f>ROUND(M46/A46*1000,2)</f>
        <v>0.58</v>
      </c>
    </row>
    <row r="47" spans="1:14" ht="24">
      <c r="A47" s="2">
        <v>33244</v>
      </c>
      <c r="B47" s="91" t="s">
        <v>32</v>
      </c>
      <c r="C47" s="38">
        <v>575</v>
      </c>
      <c r="D47" s="39">
        <f>ROUND(C47/A47*1000,1)</f>
        <v>17.3</v>
      </c>
      <c r="E47" s="87">
        <v>364</v>
      </c>
      <c r="F47" s="40">
        <f>ROUND(E47/A47*1000,1)</f>
        <v>10.9</v>
      </c>
      <c r="G47" s="41">
        <v>15</v>
      </c>
      <c r="H47" s="42">
        <f>ROUND(G47/C47*1000,1)</f>
        <v>26.1</v>
      </c>
      <c r="I47" s="41">
        <v>84</v>
      </c>
      <c r="J47" s="32">
        <f>ROUND((I47)/(C47+I47)*1000,1)</f>
        <v>127.5</v>
      </c>
      <c r="K47" s="7">
        <v>280</v>
      </c>
      <c r="L47" s="42">
        <f>ROUND(K47/A47*1000,1)</f>
        <v>8.4</v>
      </c>
      <c r="M47" s="7">
        <v>8</v>
      </c>
      <c r="N47" s="70">
        <f>ROUND(M47/A47*1000,2)</f>
        <v>0.24</v>
      </c>
    </row>
    <row r="48" spans="1:14" ht="24">
      <c r="A48" s="2">
        <v>31241</v>
      </c>
      <c r="B48" s="44" t="s">
        <v>33</v>
      </c>
      <c r="C48" s="38">
        <v>599</v>
      </c>
      <c r="D48" s="39">
        <f>ROUND(C48/A48*1000,1)</f>
        <v>19.2</v>
      </c>
      <c r="E48" s="87">
        <v>363</v>
      </c>
      <c r="F48" s="40">
        <f>ROUND(E48/A48*1000,1)</f>
        <v>11.6</v>
      </c>
      <c r="G48" s="41">
        <v>13</v>
      </c>
      <c r="H48" s="42">
        <f>ROUND(G48/C48*1000,1)</f>
        <v>21.7</v>
      </c>
      <c r="I48" s="41">
        <v>62</v>
      </c>
      <c r="J48" s="32">
        <f>ROUND((I48)/(C48+I48)*1000,1)</f>
        <v>93.8</v>
      </c>
      <c r="K48" s="7">
        <v>283</v>
      </c>
      <c r="L48" s="42">
        <f>ROUND(K48/A48*1000,1)</f>
        <v>9.1</v>
      </c>
      <c r="M48" s="7">
        <v>19</v>
      </c>
      <c r="N48" s="70">
        <f>ROUND(M48/A48*1000,2)</f>
        <v>0.61</v>
      </c>
    </row>
    <row r="49" spans="2:14" ht="12" customHeight="1">
      <c r="B49" s="44"/>
      <c r="C49" s="38"/>
      <c r="D49" s="39"/>
      <c r="E49" s="87"/>
      <c r="F49" s="40"/>
      <c r="G49" s="41"/>
      <c r="H49" s="42"/>
      <c r="I49" s="41"/>
      <c r="J49" s="42"/>
      <c r="K49" s="7"/>
      <c r="L49" s="42"/>
      <c r="M49" s="7"/>
      <c r="N49" s="70"/>
    </row>
    <row r="50" spans="1:14" ht="24">
      <c r="A50" s="2">
        <v>48701</v>
      </c>
      <c r="B50" s="44" t="s">
        <v>34</v>
      </c>
      <c r="C50" s="38">
        <v>1312</v>
      </c>
      <c r="D50" s="39">
        <f>ROUND(C50/A50*1000,1)</f>
        <v>26.9</v>
      </c>
      <c r="E50" s="87">
        <v>272</v>
      </c>
      <c r="F50" s="40">
        <f>ROUND(E50/A50*1000,1)</f>
        <v>5.6</v>
      </c>
      <c r="G50" s="41">
        <v>19</v>
      </c>
      <c r="H50" s="42">
        <f>ROUND(G50/C50*1000,1)</f>
        <v>14.5</v>
      </c>
      <c r="I50" s="41">
        <v>112</v>
      </c>
      <c r="J50" s="32">
        <f>ROUND((I50)/(C50+I50)*1000,1)</f>
        <v>78.7</v>
      </c>
      <c r="K50" s="7">
        <v>399</v>
      </c>
      <c r="L50" s="42">
        <f>ROUND(K50/A50*1000,1)</f>
        <v>8.2</v>
      </c>
      <c r="M50" s="7">
        <v>30</v>
      </c>
      <c r="N50" s="70">
        <f>ROUND(M50/A50*1000,2)</f>
        <v>0.62</v>
      </c>
    </row>
    <row r="51" spans="1:14" ht="24">
      <c r="A51" s="2">
        <v>72737</v>
      </c>
      <c r="B51" s="43" t="s">
        <v>35</v>
      </c>
      <c r="C51" s="38">
        <v>1579</v>
      </c>
      <c r="D51" s="39">
        <f>ROUND(C51/A51*1000,1)</f>
        <v>21.7</v>
      </c>
      <c r="E51" s="86">
        <v>498</v>
      </c>
      <c r="F51" s="40">
        <f>ROUND(E51/A51*1000,1)</f>
        <v>6.8</v>
      </c>
      <c r="G51" s="41">
        <v>26</v>
      </c>
      <c r="H51" s="42">
        <f>ROUND(G51/C51*1000,1)</f>
        <v>16.5</v>
      </c>
      <c r="I51" s="41">
        <v>138</v>
      </c>
      <c r="J51" s="32">
        <f>ROUND((I51)/(C51+I51)*1000,1)</f>
        <v>80.4</v>
      </c>
      <c r="K51" s="7">
        <v>645</v>
      </c>
      <c r="L51" s="42">
        <f>ROUND(K51/A51*1000,1)</f>
        <v>8.9</v>
      </c>
      <c r="M51" s="7">
        <v>36</v>
      </c>
      <c r="N51" s="70">
        <f>ROUND(M51/A51*1000,2)</f>
        <v>0.49</v>
      </c>
    </row>
    <row r="52" spans="1:14" ht="24">
      <c r="A52" s="2">
        <v>30712</v>
      </c>
      <c r="B52" s="44" t="s">
        <v>36</v>
      </c>
      <c r="C52" s="38">
        <v>384</v>
      </c>
      <c r="D52" s="39">
        <f>ROUND(C52/A52*1000,1)</f>
        <v>12.5</v>
      </c>
      <c r="E52" s="87">
        <v>368</v>
      </c>
      <c r="F52" s="40">
        <f>ROUND(E52/A52*1000,1)</f>
        <v>12</v>
      </c>
      <c r="G52" s="41">
        <v>12</v>
      </c>
      <c r="H52" s="42">
        <f>ROUND(G52/C52*1000,1)</f>
        <v>31.3</v>
      </c>
      <c r="I52" s="41">
        <v>13</v>
      </c>
      <c r="J52" s="32">
        <f>ROUND((I52)/(C52+I52)*1000,1)</f>
        <v>32.7</v>
      </c>
      <c r="K52" s="7">
        <v>219</v>
      </c>
      <c r="L52" s="42">
        <f>ROUND(K52/A52*1000,1)</f>
        <v>7.1</v>
      </c>
      <c r="M52" s="7">
        <v>12</v>
      </c>
      <c r="N52" s="70">
        <f>ROUND(M52/A52*1000,2)</f>
        <v>0.39</v>
      </c>
    </row>
    <row r="53" spans="2:14" ht="12" customHeight="1">
      <c r="B53" s="44"/>
      <c r="C53" s="38"/>
      <c r="D53" s="39"/>
      <c r="E53" s="87"/>
      <c r="F53" s="40"/>
      <c r="G53" s="41"/>
      <c r="H53" s="42"/>
      <c r="I53" s="41"/>
      <c r="J53" s="42"/>
      <c r="K53" s="7"/>
      <c r="L53" s="42"/>
      <c r="M53" s="7"/>
      <c r="N53" s="70"/>
    </row>
    <row r="54" spans="1:14" ht="24">
      <c r="A54" s="2">
        <v>9241</v>
      </c>
      <c r="B54" s="44" t="s">
        <v>137</v>
      </c>
      <c r="C54" s="38">
        <v>81</v>
      </c>
      <c r="D54" s="39">
        <f>ROUND(C54/A54*1000,1)</f>
        <v>8.8</v>
      </c>
      <c r="E54" s="87">
        <v>73</v>
      </c>
      <c r="F54" s="40">
        <f>ROUND(E54/A54*1000,1)</f>
        <v>7.9</v>
      </c>
      <c r="G54" s="41">
        <v>1</v>
      </c>
      <c r="H54" s="42">
        <f>ROUND(G54/C54*1000,1)</f>
        <v>12.3</v>
      </c>
      <c r="I54" s="41">
        <v>2</v>
      </c>
      <c r="J54" s="32">
        <f>ROUND((I54)/(C54+I54)*1000,1)</f>
        <v>24.1</v>
      </c>
      <c r="K54" s="7">
        <v>70</v>
      </c>
      <c r="L54" s="42">
        <f>ROUND(K54/A54*1000,1)</f>
        <v>7.6</v>
      </c>
      <c r="M54" s="7">
        <v>8</v>
      </c>
      <c r="N54" s="70">
        <f>ROUND(M54/A54*1000,2)</f>
        <v>0.87</v>
      </c>
    </row>
    <row r="55" spans="1:14" ht="24">
      <c r="A55" s="2">
        <v>25332</v>
      </c>
      <c r="B55" s="44" t="s">
        <v>125</v>
      </c>
      <c r="C55" s="38">
        <v>324</v>
      </c>
      <c r="D55" s="39">
        <f>ROUND(C55/A55*1000,1)</f>
        <v>12.8</v>
      </c>
      <c r="E55" s="87">
        <v>157</v>
      </c>
      <c r="F55" s="40">
        <f>ROUND(E55/A55*1000,1)</f>
        <v>6.2</v>
      </c>
      <c r="G55" s="41">
        <v>8</v>
      </c>
      <c r="H55" s="42">
        <f>ROUND(G55/C55*1000,1)</f>
        <v>24.7</v>
      </c>
      <c r="I55" s="41">
        <v>18</v>
      </c>
      <c r="J55" s="32">
        <f>ROUND((I55)/(C55+I55)*1000,1)</f>
        <v>52.6</v>
      </c>
      <c r="K55" s="7">
        <v>223</v>
      </c>
      <c r="L55" s="42">
        <f>ROUND(K55/A55*1000,1)</f>
        <v>8.8</v>
      </c>
      <c r="M55" s="7">
        <v>5</v>
      </c>
      <c r="N55" s="70">
        <f>ROUND(M55/A55*1000,2)</f>
        <v>0.2</v>
      </c>
    </row>
    <row r="56" spans="1:14" ht="24">
      <c r="A56" s="2">
        <v>17256</v>
      </c>
      <c r="B56" s="44" t="s">
        <v>95</v>
      </c>
      <c r="C56" s="38">
        <v>318</v>
      </c>
      <c r="D56" s="39">
        <f>ROUND(C56/A56*1000,1)</f>
        <v>18.4</v>
      </c>
      <c r="E56" s="87">
        <v>143</v>
      </c>
      <c r="F56" s="40">
        <f>ROUND(E56/A56*1000,1)</f>
        <v>8.3</v>
      </c>
      <c r="G56" s="41">
        <v>8</v>
      </c>
      <c r="H56" s="42">
        <f>ROUND(G56/C56*1000,1)</f>
        <v>25.2</v>
      </c>
      <c r="I56" s="41">
        <v>23</v>
      </c>
      <c r="J56" s="32">
        <f>ROUND((I56)/(C56+I56)*1000,1)</f>
        <v>67.4</v>
      </c>
      <c r="K56" s="7">
        <v>202</v>
      </c>
      <c r="L56" s="42">
        <f>ROUND(K56/A56*1000,1)</f>
        <v>11.7</v>
      </c>
      <c r="M56" s="7">
        <v>14</v>
      </c>
      <c r="N56" s="70">
        <f>ROUND(M56/A56*1000,2)</f>
        <v>0.81</v>
      </c>
    </row>
    <row r="57" spans="1:14" ht="24">
      <c r="A57" s="2">
        <v>16436</v>
      </c>
      <c r="B57" s="44" t="s">
        <v>105</v>
      </c>
      <c r="C57" s="38">
        <v>194</v>
      </c>
      <c r="D57" s="39">
        <f>ROUND(C57/A57*1000,1)</f>
        <v>11.8</v>
      </c>
      <c r="E57" s="87">
        <v>102</v>
      </c>
      <c r="F57" s="40">
        <f>ROUND(E57/A57*1000,1)</f>
        <v>6.2</v>
      </c>
      <c r="G57" s="41">
        <v>10</v>
      </c>
      <c r="H57" s="42">
        <f>ROUND(G57/C57*1000,1)</f>
        <v>51.5</v>
      </c>
      <c r="I57" s="41">
        <v>12</v>
      </c>
      <c r="J57" s="32">
        <f>ROUND((I57)/(C57+I57)*1000,1)</f>
        <v>58.3</v>
      </c>
      <c r="K57" s="7">
        <v>164</v>
      </c>
      <c r="L57" s="42">
        <f>ROUND(K57/A57*1000,1)</f>
        <v>10</v>
      </c>
      <c r="M57" s="7">
        <v>3</v>
      </c>
      <c r="N57" s="70">
        <f>ROUND(M57/A57*1000,2)</f>
        <v>0.18</v>
      </c>
    </row>
    <row r="58" spans="1:14" ht="24">
      <c r="A58" s="2">
        <v>30677</v>
      </c>
      <c r="B58" s="44" t="s">
        <v>124</v>
      </c>
      <c r="C58" s="38">
        <v>361</v>
      </c>
      <c r="D58" s="39">
        <f>ROUND(C58/A58*1000,1)</f>
        <v>11.8</v>
      </c>
      <c r="E58" s="87">
        <v>191</v>
      </c>
      <c r="F58" s="40">
        <f>ROUND(E58/A58*1000,1)</f>
        <v>6.2</v>
      </c>
      <c r="G58" s="41">
        <v>5</v>
      </c>
      <c r="H58" s="42">
        <f>ROUND(G58/C58*1000,1)</f>
        <v>13.9</v>
      </c>
      <c r="I58" s="41">
        <v>24</v>
      </c>
      <c r="J58" s="32">
        <f>ROUND((I58)/(C58+I58)*1000,1)</f>
        <v>62.3</v>
      </c>
      <c r="K58" s="7">
        <v>252</v>
      </c>
      <c r="L58" s="42">
        <f>ROUND(K58/A58*1000,1)</f>
        <v>8.2</v>
      </c>
      <c r="M58" s="7">
        <v>10</v>
      </c>
      <c r="N58" s="70">
        <f>ROUND(M58/A58*1000,2)</f>
        <v>0.33</v>
      </c>
    </row>
    <row r="59" spans="2:14" ht="12" customHeight="1">
      <c r="B59" s="44"/>
      <c r="C59" s="38"/>
      <c r="D59" s="39"/>
      <c r="E59" s="87"/>
      <c r="F59" s="40"/>
      <c r="G59" s="41"/>
      <c r="H59" s="42"/>
      <c r="I59" s="41"/>
      <c r="J59" s="42"/>
      <c r="K59" s="7"/>
      <c r="L59" s="42"/>
      <c r="M59" s="7"/>
      <c r="N59" s="70"/>
    </row>
    <row r="60" spans="1:14" ht="24">
      <c r="A60" s="2">
        <v>12513</v>
      </c>
      <c r="B60" s="43" t="s">
        <v>37</v>
      </c>
      <c r="C60" s="45">
        <v>155</v>
      </c>
      <c r="D60" s="46">
        <f>ROUND(C60/A60*1000,1)</f>
        <v>12.4</v>
      </c>
      <c r="E60" s="86">
        <v>115</v>
      </c>
      <c r="F60" s="40">
        <f>ROUND(E60/A60*1000,1)</f>
        <v>9.2</v>
      </c>
      <c r="G60" s="47">
        <v>5</v>
      </c>
      <c r="H60" s="42">
        <f>ROUND(G60/C60*1000,1)</f>
        <v>32.3</v>
      </c>
      <c r="I60" s="47">
        <v>10</v>
      </c>
      <c r="J60" s="32">
        <f>ROUND((I60)/(C60+I60)*1000,1)</f>
        <v>60.6</v>
      </c>
      <c r="K60" s="45">
        <v>113</v>
      </c>
      <c r="L60" s="42">
        <f>ROUND(K60/A60*1000,1)</f>
        <v>9</v>
      </c>
      <c r="M60" s="45">
        <v>10</v>
      </c>
      <c r="N60" s="70">
        <f>ROUND(M60/A60*1000,2)</f>
        <v>0.8</v>
      </c>
    </row>
    <row r="61" spans="1:14" ht="24">
      <c r="A61" s="2">
        <v>28867</v>
      </c>
      <c r="B61" s="44" t="s">
        <v>114</v>
      </c>
      <c r="C61" s="38">
        <v>361</v>
      </c>
      <c r="D61" s="39">
        <f>ROUND(C61/A61*1000,1)</f>
        <v>12.5</v>
      </c>
      <c r="E61" s="87">
        <v>167</v>
      </c>
      <c r="F61" s="40">
        <f>ROUND(E61/A61*1000,1)</f>
        <v>5.8</v>
      </c>
      <c r="G61" s="41">
        <v>7</v>
      </c>
      <c r="H61" s="42">
        <f>ROUND(G61/C61*1000,1)</f>
        <v>19.4</v>
      </c>
      <c r="I61" s="41">
        <v>10</v>
      </c>
      <c r="J61" s="32">
        <f>ROUND((I61)/(C61+I61)*1000,1)</f>
        <v>27</v>
      </c>
      <c r="K61" s="7">
        <v>274</v>
      </c>
      <c r="L61" s="42">
        <f>ROUND(K61/A61*1000,1)</f>
        <v>9.5</v>
      </c>
      <c r="M61" s="7">
        <v>12</v>
      </c>
      <c r="N61" s="70">
        <f>ROUND(M61/A61*1000,2)</f>
        <v>0.42</v>
      </c>
    </row>
    <row r="62" spans="1:14" ht="23.25" customHeight="1">
      <c r="A62" s="2">
        <v>12027</v>
      </c>
      <c r="B62" s="43" t="s">
        <v>128</v>
      </c>
      <c r="C62" s="45">
        <v>134</v>
      </c>
      <c r="D62" s="46">
        <f>ROUND(C62/A62*1000,1)</f>
        <v>11.1</v>
      </c>
      <c r="E62" s="86">
        <v>83</v>
      </c>
      <c r="F62" s="40">
        <f>ROUND(E62/A62*1000,1)</f>
        <v>6.9</v>
      </c>
      <c r="G62" s="47">
        <v>7</v>
      </c>
      <c r="H62" s="42">
        <f>ROUND(G62/C62*1000,1)</f>
        <v>52.2</v>
      </c>
      <c r="I62" s="47">
        <v>3</v>
      </c>
      <c r="J62" s="32">
        <f>ROUND((I62)/(C62+I62)*1000,1)</f>
        <v>21.9</v>
      </c>
      <c r="K62" s="45">
        <v>84</v>
      </c>
      <c r="L62" s="42">
        <f>ROUND(K62/A62*1000,1)</f>
        <v>7</v>
      </c>
      <c r="M62" s="45">
        <v>6</v>
      </c>
      <c r="N62" s="70">
        <f>ROUND(M62/A62*1000,2)</f>
        <v>0.5</v>
      </c>
    </row>
    <row r="63" spans="1:14" ht="24">
      <c r="A63" s="2">
        <v>16904</v>
      </c>
      <c r="B63" s="44" t="s">
        <v>96</v>
      </c>
      <c r="C63" s="45">
        <v>149</v>
      </c>
      <c r="D63" s="46">
        <f>ROUND(C63/A63*1000,1)</f>
        <v>8.8</v>
      </c>
      <c r="E63" s="87">
        <v>137</v>
      </c>
      <c r="F63" s="40">
        <f>ROUND(E63/A63*1000,1)</f>
        <v>8.1</v>
      </c>
      <c r="G63" s="47">
        <v>7</v>
      </c>
      <c r="H63" s="42">
        <f>ROUND(G63/C63*1000,1)</f>
        <v>47</v>
      </c>
      <c r="I63" s="47">
        <v>27</v>
      </c>
      <c r="J63" s="32">
        <f>ROUND((I63)/(C63+I63)*1000,1)</f>
        <v>153.4</v>
      </c>
      <c r="K63" s="55">
        <v>150</v>
      </c>
      <c r="L63" s="42">
        <f>ROUND(K63/A63*1000,1)</f>
        <v>8.9</v>
      </c>
      <c r="M63" s="55">
        <v>8</v>
      </c>
      <c r="N63" s="70">
        <f>ROUND(M63/A63*1000,2)</f>
        <v>0.47</v>
      </c>
    </row>
    <row r="64" spans="1:14" ht="24">
      <c r="A64" s="2">
        <v>5974</v>
      </c>
      <c r="B64" s="43" t="s">
        <v>38</v>
      </c>
      <c r="C64" s="45">
        <v>37</v>
      </c>
      <c r="D64" s="46">
        <f>ROUND(C64/A64*1000,1)</f>
        <v>6.2</v>
      </c>
      <c r="E64" s="86">
        <v>56</v>
      </c>
      <c r="F64" s="40">
        <f>ROUND(E64/A64*1000,1)</f>
        <v>9.4</v>
      </c>
      <c r="G64" s="47">
        <v>2</v>
      </c>
      <c r="H64" s="42">
        <f>ROUND(G64/C64*1000,1)</f>
        <v>54.1</v>
      </c>
      <c r="I64" s="47">
        <v>2</v>
      </c>
      <c r="J64" s="32">
        <f>ROUND((I64)/(C64+I64)*1000,1)</f>
        <v>51.3</v>
      </c>
      <c r="K64" s="45">
        <v>49</v>
      </c>
      <c r="L64" s="42">
        <f>ROUND(K64/A64*1000,1)</f>
        <v>8.2</v>
      </c>
      <c r="M64" s="45">
        <v>5</v>
      </c>
      <c r="N64" s="70">
        <f>ROUND(M64/A64*1000,2)</f>
        <v>0.84</v>
      </c>
    </row>
    <row r="65" spans="2:14" ht="12" customHeight="1">
      <c r="B65" s="44"/>
      <c r="C65" s="45"/>
      <c r="D65" s="46"/>
      <c r="E65" s="87"/>
      <c r="F65" s="40"/>
      <c r="G65" s="47"/>
      <c r="H65" s="42"/>
      <c r="I65" s="47"/>
      <c r="J65" s="42"/>
      <c r="K65" s="55"/>
      <c r="L65" s="42"/>
      <c r="M65" s="55"/>
      <c r="N65" s="70"/>
    </row>
    <row r="66" spans="1:14" s="60" customFormat="1" ht="24">
      <c r="A66" s="2">
        <v>25533</v>
      </c>
      <c r="B66" s="43" t="s">
        <v>94</v>
      </c>
      <c r="C66" s="45">
        <v>445</v>
      </c>
      <c r="D66" s="46">
        <f>ROUND(C66/A66*1000,1)</f>
        <v>17.4</v>
      </c>
      <c r="E66" s="86">
        <v>206</v>
      </c>
      <c r="F66" s="40">
        <f>ROUND(E66/A66*1000,1)</f>
        <v>8.1</v>
      </c>
      <c r="G66" s="47">
        <v>15</v>
      </c>
      <c r="H66" s="42">
        <f>ROUND(G66/C66*1000,1)</f>
        <v>33.7</v>
      </c>
      <c r="I66" s="47">
        <v>73</v>
      </c>
      <c r="J66" s="32">
        <f>ROUND((I66)/(C66+I66)*1000,1)</f>
        <v>140.9</v>
      </c>
      <c r="K66" s="55">
        <v>236</v>
      </c>
      <c r="L66" s="42">
        <f>ROUND(K66/A66*1000,1)</f>
        <v>9.2</v>
      </c>
      <c r="M66" s="55">
        <v>15</v>
      </c>
      <c r="N66" s="70">
        <f>ROUND(M66/A66*1000,2)</f>
        <v>0.59</v>
      </c>
    </row>
    <row r="67" spans="1:14" ht="24">
      <c r="A67" s="2">
        <v>12231</v>
      </c>
      <c r="B67" s="44" t="s">
        <v>92</v>
      </c>
      <c r="C67" s="45">
        <v>133</v>
      </c>
      <c r="D67" s="46">
        <f>ROUND(C67/A67*1000,1)</f>
        <v>10.9</v>
      </c>
      <c r="E67" s="87">
        <v>97</v>
      </c>
      <c r="F67" s="40">
        <f>ROUND(E67/A67*1000,1)</f>
        <v>7.9</v>
      </c>
      <c r="G67" s="47">
        <v>11</v>
      </c>
      <c r="H67" s="42">
        <f>ROUND(G67/C67*1000,1)</f>
        <v>82.7</v>
      </c>
      <c r="I67" s="47">
        <v>9</v>
      </c>
      <c r="J67" s="32">
        <f>ROUND((I67)/(C67+I67)*1000,1)</f>
        <v>63.4</v>
      </c>
      <c r="K67" s="45">
        <v>99</v>
      </c>
      <c r="L67" s="42">
        <f>ROUND(K67/A67*1000,1)</f>
        <v>8.1</v>
      </c>
      <c r="M67" s="45">
        <v>5</v>
      </c>
      <c r="N67" s="70">
        <f>ROUND(M67/A67*1000,2)</f>
        <v>0.41</v>
      </c>
    </row>
    <row r="68" spans="1:14" ht="24">
      <c r="A68" s="2">
        <v>7735</v>
      </c>
      <c r="B68" s="43" t="s">
        <v>39</v>
      </c>
      <c r="C68" s="45">
        <v>83</v>
      </c>
      <c r="D68" s="46">
        <f>ROUND(C68/A68*1000,1)</f>
        <v>10.7</v>
      </c>
      <c r="E68" s="86">
        <v>101</v>
      </c>
      <c r="F68" s="40">
        <f>ROUND(E68/A68*1000,1)</f>
        <v>13.1</v>
      </c>
      <c r="G68" s="47">
        <v>4</v>
      </c>
      <c r="H68" s="42">
        <f>ROUND(G68/C68*1000,1)</f>
        <v>48.2</v>
      </c>
      <c r="I68" s="47">
        <v>7</v>
      </c>
      <c r="J68" s="32">
        <f>ROUND((I68)/(C68+I68)*1000,1)</f>
        <v>77.8</v>
      </c>
      <c r="K68" s="45">
        <v>67</v>
      </c>
      <c r="L68" s="42">
        <f>ROUND(K68/A68*1000,1)</f>
        <v>8.7</v>
      </c>
      <c r="M68" s="45">
        <v>4</v>
      </c>
      <c r="N68" s="70">
        <f>ROUND(M68/A68*1000,2)</f>
        <v>0.52</v>
      </c>
    </row>
    <row r="69" spans="1:14" ht="24">
      <c r="A69" s="2">
        <v>8013</v>
      </c>
      <c r="B69" s="44" t="s">
        <v>135</v>
      </c>
      <c r="C69" s="45">
        <v>100</v>
      </c>
      <c r="D69" s="46">
        <f>ROUND(C69/A69*1000,1)</f>
        <v>12.5</v>
      </c>
      <c r="E69" s="87">
        <v>73</v>
      </c>
      <c r="F69" s="40">
        <f>ROUND(E69/A69*1000,1)</f>
        <v>9.1</v>
      </c>
      <c r="G69" s="47">
        <v>7</v>
      </c>
      <c r="H69" s="42">
        <f>ROUND(G69/C69*1000,1)</f>
        <v>70</v>
      </c>
      <c r="I69" s="47">
        <v>5</v>
      </c>
      <c r="J69" s="32">
        <f>ROUND((I69)/(C69+I69)*1000,1)</f>
        <v>47.6</v>
      </c>
      <c r="K69" s="45">
        <v>56</v>
      </c>
      <c r="L69" s="42">
        <f>ROUND(K69/A69*1000,1)</f>
        <v>7</v>
      </c>
      <c r="M69" s="45">
        <v>5</v>
      </c>
      <c r="N69" s="70">
        <f>ROUND(M69/A69*1000,2)</f>
        <v>0.62</v>
      </c>
    </row>
    <row r="70" spans="1:14" ht="24">
      <c r="A70" s="2">
        <v>17009</v>
      </c>
      <c r="B70" s="44" t="s">
        <v>89</v>
      </c>
      <c r="C70" s="45">
        <v>259</v>
      </c>
      <c r="D70" s="46">
        <f>ROUND(C70/A70*1000,1)</f>
        <v>15.2</v>
      </c>
      <c r="E70" s="87">
        <v>130</v>
      </c>
      <c r="F70" s="40">
        <f>ROUND(E70/A70*1000,1)</f>
        <v>7.6</v>
      </c>
      <c r="G70" s="47">
        <v>9</v>
      </c>
      <c r="H70" s="42">
        <f>ROUND(G70/C70*1000,1)</f>
        <v>34.7</v>
      </c>
      <c r="I70" s="47">
        <v>10</v>
      </c>
      <c r="J70" s="42">
        <f>ROUND((I70)/(C70+I70)*1000,1)</f>
        <v>37.2</v>
      </c>
      <c r="K70" s="45">
        <v>129</v>
      </c>
      <c r="L70" s="42">
        <f>ROUND(K70/A70*1000,1)</f>
        <v>7.6</v>
      </c>
      <c r="M70" s="45">
        <v>8</v>
      </c>
      <c r="N70" s="72">
        <f>ROUND(M70/A70*1000,2)</f>
        <v>0.47</v>
      </c>
    </row>
    <row r="71" spans="2:14" ht="12" customHeight="1">
      <c r="B71" s="44"/>
      <c r="C71" s="45"/>
      <c r="D71" s="46"/>
      <c r="E71" s="87"/>
      <c r="F71" s="40"/>
      <c r="G71" s="47"/>
      <c r="H71" s="42"/>
      <c r="I71" s="47"/>
      <c r="J71" s="42"/>
      <c r="K71" s="55"/>
      <c r="L71" s="42"/>
      <c r="M71" s="55"/>
      <c r="N71" s="70"/>
    </row>
    <row r="72" spans="1:14" ht="24">
      <c r="A72" s="2">
        <v>5125</v>
      </c>
      <c r="B72" s="43" t="s">
        <v>40</v>
      </c>
      <c r="C72" s="45">
        <v>66</v>
      </c>
      <c r="D72" s="46">
        <f>ROUND(C72/A72*1000,1)</f>
        <v>12.9</v>
      </c>
      <c r="E72" s="86">
        <v>51</v>
      </c>
      <c r="F72" s="40">
        <f>ROUND(E72/A72*1000,1)</f>
        <v>10</v>
      </c>
      <c r="G72" s="47">
        <v>1</v>
      </c>
      <c r="H72" s="42">
        <f>ROUND(G72/C72*1000,1)</f>
        <v>15.2</v>
      </c>
      <c r="I72" s="47">
        <v>1</v>
      </c>
      <c r="J72" s="42">
        <f>ROUND((I72)/(C72+I72)*1000,1)</f>
        <v>14.9</v>
      </c>
      <c r="K72" s="45">
        <v>39</v>
      </c>
      <c r="L72" s="42">
        <f>ROUND(K72/A72*1000,1)</f>
        <v>7.6</v>
      </c>
      <c r="M72" s="45">
        <v>2</v>
      </c>
      <c r="N72" s="72">
        <f>ROUND(M72/A72*1000,2)</f>
        <v>0.39</v>
      </c>
    </row>
    <row r="73" spans="1:14" ht="24">
      <c r="A73" s="60">
        <v>9619</v>
      </c>
      <c r="B73" s="43" t="s">
        <v>41</v>
      </c>
      <c r="C73" s="45">
        <v>79</v>
      </c>
      <c r="D73" s="46">
        <f>ROUND(C73/A73*1000,1)</f>
        <v>8.2</v>
      </c>
      <c r="E73" s="86">
        <v>75</v>
      </c>
      <c r="F73" s="40">
        <f>ROUND(E73/A73*1000,1)</f>
        <v>7.8</v>
      </c>
      <c r="G73" s="47">
        <v>3</v>
      </c>
      <c r="H73" s="42">
        <f>ROUND(G73/C73*1000,1)</f>
        <v>38</v>
      </c>
      <c r="I73" s="47">
        <v>1</v>
      </c>
      <c r="J73" s="42">
        <f>ROUND((I73)/(C73+I73)*1000,1)</f>
        <v>12.5</v>
      </c>
      <c r="K73" s="45">
        <v>82</v>
      </c>
      <c r="L73" s="42">
        <f>ROUND(K73/A73*1000,1)</f>
        <v>8.5</v>
      </c>
      <c r="M73" s="45">
        <v>3</v>
      </c>
      <c r="N73" s="72">
        <f>ROUND(M73/A73*1000,2)</f>
        <v>0.31</v>
      </c>
    </row>
    <row r="74" spans="1:14" ht="24">
      <c r="A74" s="2">
        <v>7261</v>
      </c>
      <c r="B74" s="43" t="s">
        <v>42</v>
      </c>
      <c r="C74" s="45">
        <v>162</v>
      </c>
      <c r="D74" s="46">
        <f>ROUND(C74/A74*1000,1)</f>
        <v>22.3</v>
      </c>
      <c r="E74" s="86">
        <v>54</v>
      </c>
      <c r="F74" s="40">
        <f>ROUND(E74/A74*1000,1)</f>
        <v>7.4</v>
      </c>
      <c r="G74" s="47">
        <v>2</v>
      </c>
      <c r="H74" s="42">
        <f>ROUND(G74/C74*1000,1)</f>
        <v>12.3</v>
      </c>
      <c r="I74" s="47">
        <v>5</v>
      </c>
      <c r="J74" s="42">
        <f>ROUND((I74)/(C74+I74)*1000,1)</f>
        <v>29.9</v>
      </c>
      <c r="K74" s="45">
        <v>69</v>
      </c>
      <c r="L74" s="42">
        <f>ROUND(K74/A74*1000,1)</f>
        <v>9.5</v>
      </c>
      <c r="M74" s="45">
        <v>4</v>
      </c>
      <c r="N74" s="72">
        <f>ROUND(M74/A74*1000,2)</f>
        <v>0.55</v>
      </c>
    </row>
    <row r="75" spans="1:14" ht="24">
      <c r="A75" s="2">
        <v>5751</v>
      </c>
      <c r="B75" s="44" t="s">
        <v>43</v>
      </c>
      <c r="C75" s="45">
        <v>51</v>
      </c>
      <c r="D75" s="46">
        <f>ROUND(C75/A75*1000,1)</f>
        <v>8.9</v>
      </c>
      <c r="E75" s="87">
        <v>51</v>
      </c>
      <c r="F75" s="40">
        <f>ROUND(E75/A75*1000,1)</f>
        <v>8.9</v>
      </c>
      <c r="G75" s="47">
        <v>5</v>
      </c>
      <c r="H75" s="42">
        <f>ROUND(G75/C75*1000,1)</f>
        <v>98</v>
      </c>
      <c r="I75" s="47">
        <v>0</v>
      </c>
      <c r="J75" s="32">
        <f>ROUND((I75)/(C75+I75)*1000,1)</f>
        <v>0</v>
      </c>
      <c r="K75" s="45">
        <v>37</v>
      </c>
      <c r="L75" s="42">
        <f>ROUND(K75/A75*1000,1)</f>
        <v>6.4</v>
      </c>
      <c r="M75" s="45">
        <v>5</v>
      </c>
      <c r="N75" s="72">
        <f>ROUND(M75/A75*1000,2)</f>
        <v>0.87</v>
      </c>
    </row>
    <row r="76" spans="1:14" ht="24.75" thickBot="1">
      <c r="A76" s="2">
        <v>11039</v>
      </c>
      <c r="B76" s="62" t="s">
        <v>44</v>
      </c>
      <c r="C76" s="48">
        <v>183</v>
      </c>
      <c r="D76" s="49">
        <f>ROUND(C76/A76*1000,1)</f>
        <v>16.6</v>
      </c>
      <c r="E76" s="88">
        <v>98</v>
      </c>
      <c r="F76" s="50">
        <f>ROUND(E76/A76*1000,1)</f>
        <v>8.9</v>
      </c>
      <c r="G76" s="51">
        <v>6</v>
      </c>
      <c r="H76" s="52">
        <f>ROUND(G76/C76*1000,1)</f>
        <v>32.8</v>
      </c>
      <c r="I76" s="51">
        <v>16</v>
      </c>
      <c r="J76" s="53">
        <f>ROUND((I76)/(C76+I76)*1000,1)</f>
        <v>80.4</v>
      </c>
      <c r="K76" s="48">
        <v>87</v>
      </c>
      <c r="L76" s="52">
        <f>ROUND(K76/A76*1000,1)</f>
        <v>7.9</v>
      </c>
      <c r="M76" s="48">
        <v>3</v>
      </c>
      <c r="N76" s="74">
        <f>ROUND(M76/A76*1000,2)</f>
        <v>0.27</v>
      </c>
    </row>
    <row r="77" spans="2:14" ht="25.5" customHeight="1">
      <c r="B77" s="77" t="s">
        <v>136</v>
      </c>
      <c r="C77" s="55"/>
      <c r="D77" s="46"/>
      <c r="E77" s="56"/>
      <c r="F77" s="46"/>
      <c r="G77" s="57"/>
      <c r="H77" s="58"/>
      <c r="I77" s="57"/>
      <c r="J77" s="58"/>
      <c r="K77" s="55"/>
      <c r="L77" s="46"/>
      <c r="M77" s="55"/>
      <c r="N77" s="46"/>
    </row>
    <row r="78" spans="2:14" ht="25.5" customHeight="1">
      <c r="B78" s="77" t="s">
        <v>129</v>
      </c>
      <c r="C78" s="55"/>
      <c r="D78" s="46"/>
      <c r="E78" s="56"/>
      <c r="F78" s="46"/>
      <c r="G78" s="57"/>
      <c r="H78" s="58"/>
      <c r="I78" s="57"/>
      <c r="J78" s="58"/>
      <c r="K78" s="55"/>
      <c r="L78" s="46"/>
      <c r="M78" s="55"/>
      <c r="N78" s="46"/>
    </row>
    <row r="79" spans="2:14" ht="24.75" thickBot="1">
      <c r="B79" s="6"/>
      <c r="C79" s="7"/>
      <c r="D79" s="39"/>
      <c r="E79" s="8"/>
      <c r="F79" s="39"/>
      <c r="G79" s="6"/>
      <c r="H79" s="59"/>
      <c r="I79" s="6"/>
      <c r="J79" s="59"/>
      <c r="K79" s="7"/>
      <c r="L79" s="39"/>
      <c r="M79" s="7"/>
      <c r="N79" s="10" t="s">
        <v>134</v>
      </c>
    </row>
    <row r="80" spans="2:14" ht="24">
      <c r="B80" s="11" t="s">
        <v>0</v>
      </c>
      <c r="C80" s="96" t="s">
        <v>97</v>
      </c>
      <c r="D80" s="100"/>
      <c r="E80" s="104" t="s">
        <v>98</v>
      </c>
      <c r="F80" s="105"/>
      <c r="G80" s="102" t="s">
        <v>99</v>
      </c>
      <c r="H80" s="103"/>
      <c r="I80" s="110" t="s">
        <v>120</v>
      </c>
      <c r="J80" s="116"/>
      <c r="K80" s="100" t="s">
        <v>100</v>
      </c>
      <c r="L80" s="97"/>
      <c r="M80" s="96" t="s">
        <v>101</v>
      </c>
      <c r="N80" s="97"/>
    </row>
    <row r="81" spans="2:14" ht="24" customHeight="1">
      <c r="B81" s="12" t="s">
        <v>2</v>
      </c>
      <c r="C81" s="98"/>
      <c r="D81" s="101"/>
      <c r="E81" s="106"/>
      <c r="F81" s="107"/>
      <c r="G81" s="108" t="s">
        <v>3</v>
      </c>
      <c r="H81" s="109"/>
      <c r="I81" s="112"/>
      <c r="J81" s="117"/>
      <c r="K81" s="101"/>
      <c r="L81" s="99"/>
      <c r="M81" s="98"/>
      <c r="N81" s="99"/>
    </row>
    <row r="82" spans="2:14" ht="24" customHeight="1">
      <c r="B82" s="14" t="s">
        <v>4</v>
      </c>
      <c r="C82" s="114" t="s">
        <v>132</v>
      </c>
      <c r="D82" s="13" t="s">
        <v>5</v>
      </c>
      <c r="E82" s="114" t="s">
        <v>132</v>
      </c>
      <c r="F82" s="13" t="s">
        <v>5</v>
      </c>
      <c r="G82" s="114" t="s">
        <v>132</v>
      </c>
      <c r="H82" s="76" t="s">
        <v>5</v>
      </c>
      <c r="I82" s="114" t="s">
        <v>132</v>
      </c>
      <c r="J82" s="89" t="s">
        <v>5</v>
      </c>
      <c r="K82" s="114" t="s">
        <v>132</v>
      </c>
      <c r="L82" s="15" t="s">
        <v>5</v>
      </c>
      <c r="M82" s="114" t="s">
        <v>132</v>
      </c>
      <c r="N82" s="16" t="s">
        <v>5</v>
      </c>
    </row>
    <row r="83" spans="2:14" ht="24">
      <c r="B83" s="80" t="s">
        <v>1</v>
      </c>
      <c r="C83" s="115"/>
      <c r="D83" s="92" t="s">
        <v>119</v>
      </c>
      <c r="E83" s="115"/>
      <c r="F83" s="92" t="s">
        <v>131</v>
      </c>
      <c r="G83" s="115"/>
      <c r="H83" s="90" t="s">
        <v>130</v>
      </c>
      <c r="I83" s="115"/>
      <c r="J83" s="90" t="s">
        <v>121</v>
      </c>
      <c r="K83" s="115"/>
      <c r="L83" s="92" t="s">
        <v>131</v>
      </c>
      <c r="M83" s="115"/>
      <c r="N83" s="93" t="s">
        <v>119</v>
      </c>
    </row>
    <row r="84" spans="1:14" ht="24">
      <c r="A84" s="2">
        <v>22255</v>
      </c>
      <c r="B84" s="43" t="s">
        <v>45</v>
      </c>
      <c r="C84" s="38">
        <v>409</v>
      </c>
      <c r="D84" s="39">
        <f>ROUND(C84/A84*1000,1)</f>
        <v>18.4</v>
      </c>
      <c r="E84" s="86">
        <v>244</v>
      </c>
      <c r="F84" s="40">
        <f>ROUND(E84/A84*1000,1)</f>
        <v>11</v>
      </c>
      <c r="G84" s="41">
        <v>10</v>
      </c>
      <c r="H84" s="42">
        <f>ROUND(G84/C84*1000,1)</f>
        <v>24.4</v>
      </c>
      <c r="I84" s="41">
        <v>53</v>
      </c>
      <c r="J84" s="32">
        <f>ROUND((I84)/(C84+I84)*1000,1)</f>
        <v>114.7</v>
      </c>
      <c r="K84" s="38">
        <v>195</v>
      </c>
      <c r="L84" s="42">
        <f>ROUND(K84/A84*1000,1)</f>
        <v>8.8</v>
      </c>
      <c r="M84" s="38">
        <v>7</v>
      </c>
      <c r="N84" s="72">
        <f>ROUND(M84/A84*1000,2)</f>
        <v>0.31</v>
      </c>
    </row>
    <row r="85" spans="1:14" ht="24">
      <c r="A85" s="78">
        <v>13375</v>
      </c>
      <c r="B85" s="44" t="s">
        <v>46</v>
      </c>
      <c r="C85" s="38">
        <v>231</v>
      </c>
      <c r="D85" s="39">
        <f>ROUND(C85/A85*1000,1)</f>
        <v>17.3</v>
      </c>
      <c r="E85" s="87">
        <v>114</v>
      </c>
      <c r="F85" s="40">
        <f>ROUND(E85/A85*1000,1)</f>
        <v>8.5</v>
      </c>
      <c r="G85" s="41">
        <v>3</v>
      </c>
      <c r="H85" s="42">
        <f>ROUND(G85/C85*1000,1)</f>
        <v>13</v>
      </c>
      <c r="I85" s="41">
        <v>8</v>
      </c>
      <c r="J85" s="32">
        <f>ROUND((I85)/(C85+I85)*1000,1)</f>
        <v>33.5</v>
      </c>
      <c r="K85" s="38">
        <v>103</v>
      </c>
      <c r="L85" s="42">
        <f>ROUND(K85/A85*1000,1)</f>
        <v>7.7</v>
      </c>
      <c r="M85" s="38">
        <v>4</v>
      </c>
      <c r="N85" s="72">
        <f>ROUND(M85/A85*1000,2)</f>
        <v>0.3</v>
      </c>
    </row>
    <row r="86" spans="1:14" ht="24">
      <c r="A86" s="78">
        <v>6054</v>
      </c>
      <c r="B86" s="44" t="s">
        <v>47</v>
      </c>
      <c r="C86" s="38">
        <v>104</v>
      </c>
      <c r="D86" s="39">
        <f>ROUND(C86/A86*1000,1)</f>
        <v>17.2</v>
      </c>
      <c r="E86" s="87">
        <v>59</v>
      </c>
      <c r="F86" s="40">
        <f>ROUND(E86/A86*1000,1)</f>
        <v>9.7</v>
      </c>
      <c r="G86" s="41">
        <v>6</v>
      </c>
      <c r="H86" s="42">
        <f>ROUND(G86/C86*1000,1)</f>
        <v>57.7</v>
      </c>
      <c r="I86" s="41">
        <v>1</v>
      </c>
      <c r="J86" s="32">
        <f>ROUND((I86)/(C86+I86)*1000,1)</f>
        <v>9.5</v>
      </c>
      <c r="K86" s="38">
        <v>45</v>
      </c>
      <c r="L86" s="42">
        <f>ROUND(K86/A86*1000,1)</f>
        <v>7.4</v>
      </c>
      <c r="M86" s="38">
        <v>2</v>
      </c>
      <c r="N86" s="72">
        <f>ROUND(M86/A86*1000,2)</f>
        <v>0.33</v>
      </c>
    </row>
    <row r="87" spans="1:14" ht="24">
      <c r="A87" s="78">
        <v>19041</v>
      </c>
      <c r="B87" s="44" t="s">
        <v>48</v>
      </c>
      <c r="C87" s="38">
        <v>333</v>
      </c>
      <c r="D87" s="39">
        <f>ROUND(C87/A87*1000,1)</f>
        <v>17.5</v>
      </c>
      <c r="E87" s="87">
        <v>193</v>
      </c>
      <c r="F87" s="40">
        <f>ROUND(E87/A87*1000,1)</f>
        <v>10.1</v>
      </c>
      <c r="G87" s="41">
        <v>9</v>
      </c>
      <c r="H87" s="42">
        <f>ROUND(G87/C87*1000,1)</f>
        <v>27</v>
      </c>
      <c r="I87" s="41">
        <v>20</v>
      </c>
      <c r="J87" s="42">
        <f>ROUND((I87)/(C87+I87)*1000,1)</f>
        <v>56.7</v>
      </c>
      <c r="K87" s="38">
        <v>186</v>
      </c>
      <c r="L87" s="42">
        <f>ROUND(K87/A87*1000,1)</f>
        <v>9.8</v>
      </c>
      <c r="M87" s="38">
        <v>3</v>
      </c>
      <c r="N87" s="72">
        <f>ROUND(M87/A87*1000,2)</f>
        <v>0.16</v>
      </c>
    </row>
    <row r="88" spans="1:14" ht="24">
      <c r="A88" s="78">
        <v>10564</v>
      </c>
      <c r="B88" s="44" t="s">
        <v>49</v>
      </c>
      <c r="C88" s="38">
        <v>158</v>
      </c>
      <c r="D88" s="39">
        <f>ROUND(C88/A88*1000,1)</f>
        <v>15</v>
      </c>
      <c r="E88" s="87">
        <v>90</v>
      </c>
      <c r="F88" s="40">
        <f>ROUND(E88/A88*1000,1)</f>
        <v>8.5</v>
      </c>
      <c r="G88" s="41">
        <v>4</v>
      </c>
      <c r="H88" s="42">
        <f>ROUND(G88/C88*1000,1)</f>
        <v>25.3</v>
      </c>
      <c r="I88" s="41">
        <v>6</v>
      </c>
      <c r="J88" s="42">
        <f>ROUND((I88)/(C88+I88)*1000,1)</f>
        <v>36.6</v>
      </c>
      <c r="K88" s="38">
        <v>80</v>
      </c>
      <c r="L88" s="42">
        <f>ROUND(K88/A88*1000,1)</f>
        <v>7.6</v>
      </c>
      <c r="M88" s="38">
        <v>4</v>
      </c>
      <c r="N88" s="72">
        <f>ROUND(M88/A88*1000,2)</f>
        <v>0.38</v>
      </c>
    </row>
    <row r="89" spans="1:14" ht="12" customHeight="1">
      <c r="A89" s="79"/>
      <c r="B89" s="43"/>
      <c r="C89" s="38"/>
      <c r="D89" s="39"/>
      <c r="E89" s="86"/>
      <c r="F89" s="40"/>
      <c r="G89" s="41"/>
      <c r="H89" s="42"/>
      <c r="I89" s="41"/>
      <c r="J89" s="42" t="s">
        <v>1</v>
      </c>
      <c r="K89" s="38"/>
      <c r="L89" s="42"/>
      <c r="M89" s="38"/>
      <c r="N89" s="72"/>
    </row>
    <row r="90" spans="1:14" ht="24">
      <c r="A90" s="78">
        <v>16337</v>
      </c>
      <c r="B90" s="44" t="s">
        <v>50</v>
      </c>
      <c r="C90" s="38">
        <v>276</v>
      </c>
      <c r="D90" s="39">
        <f>ROUND(C90/A90*1000,1)</f>
        <v>16.9</v>
      </c>
      <c r="E90" s="87">
        <v>138</v>
      </c>
      <c r="F90" s="40">
        <f>ROUND(E90/A90*1000,1)</f>
        <v>8.4</v>
      </c>
      <c r="G90" s="41">
        <v>7</v>
      </c>
      <c r="H90" s="42">
        <f>ROUND(G90/C90*1000,1)</f>
        <v>25.4</v>
      </c>
      <c r="I90" s="41">
        <v>15</v>
      </c>
      <c r="J90" s="42">
        <f>ROUND((I90)/(C90+I90)*1000,1)</f>
        <v>51.5</v>
      </c>
      <c r="K90" s="38">
        <v>143</v>
      </c>
      <c r="L90" s="42">
        <f>ROUND(K90/A90*1000,1)</f>
        <v>8.8</v>
      </c>
      <c r="M90" s="38">
        <v>8</v>
      </c>
      <c r="N90" s="72">
        <f>ROUND(M90/A90*1000,2)</f>
        <v>0.49</v>
      </c>
    </row>
    <row r="91" spans="1:14" ht="24">
      <c r="A91" s="78">
        <v>9499</v>
      </c>
      <c r="B91" s="44" t="s">
        <v>51</v>
      </c>
      <c r="C91" s="38">
        <v>147</v>
      </c>
      <c r="D91" s="39">
        <f>ROUND(C91/A91*1000,1)</f>
        <v>15.5</v>
      </c>
      <c r="E91" s="87">
        <v>69</v>
      </c>
      <c r="F91" s="40">
        <f>ROUND(E91/A91*1000,1)</f>
        <v>7.3</v>
      </c>
      <c r="G91" s="41">
        <v>5</v>
      </c>
      <c r="H91" s="42">
        <f>ROUND(G91/C91*1000,1)</f>
        <v>34</v>
      </c>
      <c r="I91" s="41">
        <v>8</v>
      </c>
      <c r="J91" s="42">
        <f>ROUND((I91)/(C91+I91)*1000,1)</f>
        <v>51.6</v>
      </c>
      <c r="K91" s="38">
        <v>66</v>
      </c>
      <c r="L91" s="42">
        <f>ROUND(K91/A91*1000,1)</f>
        <v>6.9</v>
      </c>
      <c r="M91" s="38">
        <v>11</v>
      </c>
      <c r="N91" s="72">
        <f>ROUND(M91/A91*1000,2)</f>
        <v>1.16</v>
      </c>
    </row>
    <row r="92" spans="1:14" ht="24">
      <c r="A92" s="78">
        <v>11955</v>
      </c>
      <c r="B92" s="44" t="s">
        <v>52</v>
      </c>
      <c r="C92" s="38">
        <v>177</v>
      </c>
      <c r="D92" s="39">
        <f>ROUND(C92/A92*1000,1)</f>
        <v>14.8</v>
      </c>
      <c r="E92" s="87">
        <v>115</v>
      </c>
      <c r="F92" s="40">
        <f>ROUND(E92/A92*1000,1)</f>
        <v>9.6</v>
      </c>
      <c r="G92" s="41">
        <v>11</v>
      </c>
      <c r="H92" s="42">
        <f>ROUND(G92/C92*1000,1)</f>
        <v>62.1</v>
      </c>
      <c r="I92" s="41">
        <v>4</v>
      </c>
      <c r="J92" s="42">
        <f>ROUND((I92)/(C92+I92)*1000,1)</f>
        <v>22.1</v>
      </c>
      <c r="K92" s="38">
        <v>120</v>
      </c>
      <c r="L92" s="42">
        <f>ROUND(K92/A92*1000,1)</f>
        <v>10</v>
      </c>
      <c r="M92" s="38">
        <v>8</v>
      </c>
      <c r="N92" s="72">
        <f>ROUND(M92/A92*1000,2)</f>
        <v>0.67</v>
      </c>
    </row>
    <row r="93" spans="1:14" ht="24">
      <c r="A93" s="78">
        <v>11688</v>
      </c>
      <c r="B93" s="44" t="s">
        <v>53</v>
      </c>
      <c r="C93" s="38">
        <v>216</v>
      </c>
      <c r="D93" s="39">
        <f>ROUND(C93/A93*1000,1)</f>
        <v>18.5</v>
      </c>
      <c r="E93" s="87">
        <v>129</v>
      </c>
      <c r="F93" s="40">
        <f>ROUND(E93/A93*1000,1)</f>
        <v>11</v>
      </c>
      <c r="G93" s="41">
        <v>3</v>
      </c>
      <c r="H93" s="42">
        <f>ROUND(G93/C93*1000,1)</f>
        <v>13.9</v>
      </c>
      <c r="I93" s="41">
        <v>23</v>
      </c>
      <c r="J93" s="42">
        <f>ROUND((I93)/(C93+I93)*1000,1)</f>
        <v>96.2</v>
      </c>
      <c r="K93" s="38">
        <v>90</v>
      </c>
      <c r="L93" s="42">
        <f>ROUND(K93/A93*1000,1)</f>
        <v>7.7</v>
      </c>
      <c r="M93" s="38">
        <v>8</v>
      </c>
      <c r="N93" s="72">
        <f>ROUND(M93/A93*1000,2)</f>
        <v>0.68</v>
      </c>
    </row>
    <row r="94" spans="1:14" ht="24">
      <c r="A94" s="78">
        <v>9812</v>
      </c>
      <c r="B94" s="44" t="s">
        <v>54</v>
      </c>
      <c r="C94" s="38">
        <v>151</v>
      </c>
      <c r="D94" s="39">
        <f>ROUND(C94/A94*1000,1)</f>
        <v>15.4</v>
      </c>
      <c r="E94" s="87">
        <v>71</v>
      </c>
      <c r="F94" s="40">
        <f>ROUND(E94/A94*1000,1)</f>
        <v>7.2</v>
      </c>
      <c r="G94" s="41">
        <v>5</v>
      </c>
      <c r="H94" s="42">
        <f>ROUND(G94/C94*1000,1)</f>
        <v>33.1</v>
      </c>
      <c r="I94" s="41">
        <v>6</v>
      </c>
      <c r="J94" s="42">
        <f>ROUND((I94)/(C94+I94)*1000,1)</f>
        <v>38.2</v>
      </c>
      <c r="K94" s="38">
        <v>118</v>
      </c>
      <c r="L94" s="42">
        <f>ROUND(K94/A94*1000,1)</f>
        <v>12</v>
      </c>
      <c r="M94" s="38">
        <v>4</v>
      </c>
      <c r="N94" s="72">
        <f>ROUND(M94/A94*1000,2)</f>
        <v>0.41</v>
      </c>
    </row>
    <row r="95" spans="1:14" ht="12" customHeight="1">
      <c r="A95" s="79"/>
      <c r="B95" s="43"/>
      <c r="C95" s="38"/>
      <c r="D95" s="39"/>
      <c r="E95" s="86"/>
      <c r="F95" s="40"/>
      <c r="G95" s="41"/>
      <c r="H95" s="42"/>
      <c r="I95" s="41"/>
      <c r="J95" s="42" t="s">
        <v>1</v>
      </c>
      <c r="K95" s="38"/>
      <c r="L95" s="42"/>
      <c r="M95" s="38"/>
      <c r="N95" s="72"/>
    </row>
    <row r="96" spans="1:14" ht="24">
      <c r="A96" s="78">
        <v>6799</v>
      </c>
      <c r="B96" s="44" t="s">
        <v>123</v>
      </c>
      <c r="C96" s="38">
        <v>75</v>
      </c>
      <c r="D96" s="39">
        <f>ROUND(C96/A96*1000,1)</f>
        <v>11</v>
      </c>
      <c r="E96" s="87">
        <v>43</v>
      </c>
      <c r="F96" s="40">
        <f>ROUND(E96/A96*1000,1)</f>
        <v>6.3</v>
      </c>
      <c r="G96" s="41">
        <v>3</v>
      </c>
      <c r="H96" s="42">
        <f>ROUND(G96/C96*1000,1)</f>
        <v>40</v>
      </c>
      <c r="I96" s="41">
        <v>1</v>
      </c>
      <c r="J96" s="42">
        <f>ROUND((I96)/(C96+I96)*1000,1)</f>
        <v>13.2</v>
      </c>
      <c r="K96" s="38">
        <v>69</v>
      </c>
      <c r="L96" s="42">
        <f>ROUND(K96/A96*1000,1)</f>
        <v>10.1</v>
      </c>
      <c r="M96" s="38">
        <v>5</v>
      </c>
      <c r="N96" s="72">
        <f>ROUND(M96/A96*1000,2)</f>
        <v>0.74</v>
      </c>
    </row>
    <row r="97" spans="1:14" ht="24">
      <c r="A97" s="78">
        <v>23667</v>
      </c>
      <c r="B97" s="91" t="s">
        <v>55</v>
      </c>
      <c r="C97" s="38">
        <v>388</v>
      </c>
      <c r="D97" s="39">
        <f>ROUND(C97/A97*1000,1)</f>
        <v>16.4</v>
      </c>
      <c r="E97" s="87">
        <v>247</v>
      </c>
      <c r="F97" s="40">
        <f>ROUND(E97/A97*1000,1)</f>
        <v>10.4</v>
      </c>
      <c r="G97" s="41">
        <v>18</v>
      </c>
      <c r="H97" s="42">
        <f>ROUND(G97/C97*1000,1)</f>
        <v>46.4</v>
      </c>
      <c r="I97" s="41">
        <v>19</v>
      </c>
      <c r="J97" s="42">
        <f>ROUND((I97)/(C97+I97)*1000,1)</f>
        <v>46.7</v>
      </c>
      <c r="K97" s="38">
        <v>214</v>
      </c>
      <c r="L97" s="42">
        <f>ROUND(K97/A97*1000,1)</f>
        <v>9</v>
      </c>
      <c r="M97" s="38">
        <v>10</v>
      </c>
      <c r="N97" s="72">
        <f>ROUND(M97/A97*1000,2)</f>
        <v>0.42</v>
      </c>
    </row>
    <row r="98" spans="1:14" ht="24">
      <c r="A98" s="78">
        <v>18616</v>
      </c>
      <c r="B98" s="91" t="s">
        <v>56</v>
      </c>
      <c r="C98" s="38">
        <v>241</v>
      </c>
      <c r="D98" s="39">
        <f>ROUND(C98/A98*1000,1)</f>
        <v>12.9</v>
      </c>
      <c r="E98" s="87">
        <v>161</v>
      </c>
      <c r="F98" s="40">
        <f>ROUND(E98/A98*1000,1)</f>
        <v>8.6</v>
      </c>
      <c r="G98" s="41">
        <v>7</v>
      </c>
      <c r="H98" s="42">
        <f>ROUND(G98/C98*1000,1)</f>
        <v>29</v>
      </c>
      <c r="I98" s="41">
        <v>18</v>
      </c>
      <c r="J98" s="42">
        <f>ROUND((I98)/(C98+I98)*1000,1)</f>
        <v>69.5</v>
      </c>
      <c r="K98" s="38">
        <v>182</v>
      </c>
      <c r="L98" s="42">
        <f>ROUND(K98/A98*1000,1)</f>
        <v>9.8</v>
      </c>
      <c r="M98" s="38">
        <v>11</v>
      </c>
      <c r="N98" s="72">
        <f>ROUND(M98/A98*1000,2)</f>
        <v>0.59</v>
      </c>
    </row>
    <row r="99" spans="1:14" ht="24">
      <c r="A99" s="78">
        <v>19428</v>
      </c>
      <c r="B99" s="43" t="s">
        <v>57</v>
      </c>
      <c r="C99" s="38">
        <v>334</v>
      </c>
      <c r="D99" s="39">
        <f>ROUND(C99/A99*1000,1)</f>
        <v>17.2</v>
      </c>
      <c r="E99" s="86">
        <v>191</v>
      </c>
      <c r="F99" s="40">
        <f>ROUND(E99/A99*1000,1)</f>
        <v>9.8</v>
      </c>
      <c r="G99" s="41">
        <v>6</v>
      </c>
      <c r="H99" s="42">
        <f>ROUND(G99/C99*1000,1)</f>
        <v>18</v>
      </c>
      <c r="I99" s="41">
        <v>17</v>
      </c>
      <c r="J99" s="42">
        <f>ROUND((I99)/(C99+I99)*1000,1)</f>
        <v>48.4</v>
      </c>
      <c r="K99" s="38">
        <v>201</v>
      </c>
      <c r="L99" s="42">
        <f>ROUND(K99/A99*1000,1)</f>
        <v>10.3</v>
      </c>
      <c r="M99" s="38">
        <v>8</v>
      </c>
      <c r="N99" s="72">
        <f>ROUND(M99/A99*1000,2)</f>
        <v>0.41</v>
      </c>
    </row>
    <row r="100" spans="1:14" ht="24">
      <c r="A100" s="78">
        <v>9912</v>
      </c>
      <c r="B100" s="43" t="s">
        <v>58</v>
      </c>
      <c r="C100" s="38">
        <v>122</v>
      </c>
      <c r="D100" s="39">
        <f>ROUND(C100/A100*1000,1)</f>
        <v>12.3</v>
      </c>
      <c r="E100" s="86">
        <v>106</v>
      </c>
      <c r="F100" s="40">
        <f>ROUND(E100/A100*1000,1)</f>
        <v>10.7</v>
      </c>
      <c r="G100" s="41">
        <v>4</v>
      </c>
      <c r="H100" s="42">
        <f>ROUND(G100/C100*1000,1)</f>
        <v>32.8</v>
      </c>
      <c r="I100" s="41">
        <v>7</v>
      </c>
      <c r="J100" s="42">
        <f>ROUND((I100)/(C100+I100)*1000,1)</f>
        <v>54.3</v>
      </c>
      <c r="K100" s="38">
        <v>73</v>
      </c>
      <c r="L100" s="42">
        <f>ROUND(K100/A100*1000,1)</f>
        <v>7.4</v>
      </c>
      <c r="M100" s="38">
        <v>4</v>
      </c>
      <c r="N100" s="72">
        <f>ROUND(M100/A100*1000,2)</f>
        <v>0.4</v>
      </c>
    </row>
    <row r="101" spans="1:14" ht="12" customHeight="1">
      <c r="A101" s="79"/>
      <c r="B101" s="44"/>
      <c r="C101" s="38"/>
      <c r="D101" s="39"/>
      <c r="E101" s="87"/>
      <c r="F101" s="40"/>
      <c r="G101" s="41"/>
      <c r="H101" s="42"/>
      <c r="I101" s="41"/>
      <c r="J101" s="42" t="s">
        <v>1</v>
      </c>
      <c r="K101" s="38"/>
      <c r="L101" s="42"/>
      <c r="M101" s="38"/>
      <c r="N101" s="72"/>
    </row>
    <row r="102" spans="1:14" ht="24">
      <c r="A102" s="78">
        <v>4979</v>
      </c>
      <c r="B102" s="43" t="s">
        <v>59</v>
      </c>
      <c r="C102" s="38">
        <v>82</v>
      </c>
      <c r="D102" s="39">
        <f>ROUND(C102/A102*1000,1)</f>
        <v>16.5</v>
      </c>
      <c r="E102" s="86">
        <v>41</v>
      </c>
      <c r="F102" s="40">
        <f>ROUND(E102/A102*1000,1)</f>
        <v>8.2</v>
      </c>
      <c r="G102" s="41">
        <v>6</v>
      </c>
      <c r="H102" s="42">
        <f>ROUND(G102/C102*1000,1)</f>
        <v>73.2</v>
      </c>
      <c r="I102" s="41">
        <v>4</v>
      </c>
      <c r="J102" s="42">
        <f>ROUND((I102)/(C102+I102)*1000,1)</f>
        <v>46.5</v>
      </c>
      <c r="K102" s="38">
        <v>54</v>
      </c>
      <c r="L102" s="42">
        <f>ROUND(K102/A102*1000,1)</f>
        <v>10.8</v>
      </c>
      <c r="M102" s="38">
        <v>9</v>
      </c>
      <c r="N102" s="72">
        <f>ROUND(M102/A102*1000,2)</f>
        <v>1.81</v>
      </c>
    </row>
    <row r="103" spans="1:14" ht="24">
      <c r="A103" s="78">
        <v>10756</v>
      </c>
      <c r="B103" s="43" t="s">
        <v>60</v>
      </c>
      <c r="C103" s="38">
        <v>99</v>
      </c>
      <c r="D103" s="39">
        <f>ROUND(C103/A103*1000,1)</f>
        <v>9.2</v>
      </c>
      <c r="E103" s="86">
        <v>76</v>
      </c>
      <c r="F103" s="40">
        <f>ROUND(E103/A103*1000,1)</f>
        <v>7.1</v>
      </c>
      <c r="G103" s="41">
        <v>1</v>
      </c>
      <c r="H103" s="42">
        <f>ROUND(G103/C103*1000,1)</f>
        <v>10.1</v>
      </c>
      <c r="I103" s="41">
        <v>1</v>
      </c>
      <c r="J103" s="42">
        <f>ROUND((I103)/(C103+I103)*1000,1)</f>
        <v>10</v>
      </c>
      <c r="K103" s="38">
        <v>80</v>
      </c>
      <c r="L103" s="42">
        <f>ROUND(K103/A103*1000,1)</f>
        <v>7.4</v>
      </c>
      <c r="M103" s="38">
        <v>8</v>
      </c>
      <c r="N103" s="72">
        <f>ROUND(M103/A103*1000,2)</f>
        <v>0.74</v>
      </c>
    </row>
    <row r="104" spans="1:14" ht="24">
      <c r="A104" s="78">
        <v>12784</v>
      </c>
      <c r="B104" s="44" t="s">
        <v>61</v>
      </c>
      <c r="C104" s="38">
        <v>204</v>
      </c>
      <c r="D104" s="39">
        <f>ROUND(C104/A104*1000,1)</f>
        <v>16</v>
      </c>
      <c r="E104" s="87">
        <v>100</v>
      </c>
      <c r="F104" s="40">
        <f>ROUND(E104/A104*1000,1)</f>
        <v>7.8</v>
      </c>
      <c r="G104" s="41">
        <v>6</v>
      </c>
      <c r="H104" s="42">
        <f>ROUND(G104/C104*1000,1)</f>
        <v>29.4</v>
      </c>
      <c r="I104" s="41">
        <v>19</v>
      </c>
      <c r="J104" s="42">
        <f>ROUND((I104)/(C104+I104)*1000,1)</f>
        <v>85.2</v>
      </c>
      <c r="K104" s="38">
        <v>113</v>
      </c>
      <c r="L104" s="42">
        <f>ROUND(K104/A104*1000,1)</f>
        <v>8.8</v>
      </c>
      <c r="M104" s="38">
        <v>10</v>
      </c>
      <c r="N104" s="72">
        <f>ROUND(M104/A104*1000,2)</f>
        <v>0.78</v>
      </c>
    </row>
    <row r="105" spans="1:14" ht="24">
      <c r="A105" s="78">
        <v>9677</v>
      </c>
      <c r="B105" s="43" t="s">
        <v>62</v>
      </c>
      <c r="C105" s="38">
        <v>109</v>
      </c>
      <c r="D105" s="39">
        <f>ROUND(C105/A105*1000,1)</f>
        <v>11.3</v>
      </c>
      <c r="E105" s="86">
        <v>79</v>
      </c>
      <c r="F105" s="40">
        <f>ROUND(E105/A105*1000,1)</f>
        <v>8.2</v>
      </c>
      <c r="G105" s="41">
        <v>0</v>
      </c>
      <c r="H105" s="42">
        <f>ROUND(G105/C105*1000,1)</f>
        <v>0</v>
      </c>
      <c r="I105" s="41">
        <v>5</v>
      </c>
      <c r="J105" s="42">
        <f>ROUND((I105)/(C105+I105)*1000,1)</f>
        <v>43.9</v>
      </c>
      <c r="K105" s="38">
        <v>75</v>
      </c>
      <c r="L105" s="42">
        <f>ROUND(K105/A105*1000,1)</f>
        <v>7.8</v>
      </c>
      <c r="M105" s="38">
        <v>4</v>
      </c>
      <c r="N105" s="72">
        <f>ROUND(M105/A105*1000,2)</f>
        <v>0.41</v>
      </c>
    </row>
    <row r="106" spans="1:14" ht="24">
      <c r="A106" s="78">
        <v>10557</v>
      </c>
      <c r="B106" s="43" t="s">
        <v>63</v>
      </c>
      <c r="C106" s="38">
        <v>162</v>
      </c>
      <c r="D106" s="39">
        <f>ROUND(C106/A106*1000,1)</f>
        <v>15.3</v>
      </c>
      <c r="E106" s="86">
        <v>107</v>
      </c>
      <c r="F106" s="40">
        <f>ROUND(E106/A106*1000,1)</f>
        <v>10.1</v>
      </c>
      <c r="G106" s="41">
        <v>9</v>
      </c>
      <c r="H106" s="42">
        <f>ROUND(G106/C106*1000,1)</f>
        <v>55.6</v>
      </c>
      <c r="I106" s="41">
        <v>3</v>
      </c>
      <c r="J106" s="42">
        <f>ROUND((I106)/(C106+I106)*1000,1)</f>
        <v>18.2</v>
      </c>
      <c r="K106" s="38">
        <v>86</v>
      </c>
      <c r="L106" s="42">
        <f>ROUND(K106/A106*1000,1)</f>
        <v>8.1</v>
      </c>
      <c r="M106" s="38">
        <v>7</v>
      </c>
      <c r="N106" s="72">
        <f>ROUND(M106/A106*1000,2)</f>
        <v>0.66</v>
      </c>
    </row>
    <row r="107" spans="1:14" ht="12" customHeight="1">
      <c r="A107" s="79"/>
      <c r="B107" s="44"/>
      <c r="C107" s="38"/>
      <c r="D107" s="39"/>
      <c r="E107" s="87"/>
      <c r="F107" s="40"/>
      <c r="G107" s="41"/>
      <c r="H107" s="42"/>
      <c r="I107" s="41"/>
      <c r="J107" s="42" t="s">
        <v>1</v>
      </c>
      <c r="K107" s="38"/>
      <c r="L107" s="42"/>
      <c r="M107" s="38"/>
      <c r="N107" s="72"/>
    </row>
    <row r="108" spans="1:14" ht="24">
      <c r="A108" s="78">
        <v>7959</v>
      </c>
      <c r="B108" s="43" t="s">
        <v>93</v>
      </c>
      <c r="C108" s="38">
        <v>69</v>
      </c>
      <c r="D108" s="39">
        <f>ROUND(C108/A108*1000,1)</f>
        <v>8.7</v>
      </c>
      <c r="E108" s="86">
        <v>69</v>
      </c>
      <c r="F108" s="40">
        <f>ROUND(E108/A108*1000,1)</f>
        <v>8.7</v>
      </c>
      <c r="G108" s="41">
        <v>4</v>
      </c>
      <c r="H108" s="42">
        <f>ROUND(G108/C108*1000,1)</f>
        <v>58</v>
      </c>
      <c r="I108" s="41">
        <v>5</v>
      </c>
      <c r="J108" s="42">
        <f>ROUND((I108)/(C108+I108)*1000,1)</f>
        <v>67.6</v>
      </c>
      <c r="K108" s="38">
        <v>72</v>
      </c>
      <c r="L108" s="42">
        <f>ROUND(K108/A108*1000,1)</f>
        <v>9</v>
      </c>
      <c r="M108" s="38">
        <v>2</v>
      </c>
      <c r="N108" s="72">
        <f>ROUND(M108/A108*1000,2)</f>
        <v>0.25</v>
      </c>
    </row>
    <row r="109" spans="1:14" ht="24">
      <c r="A109" s="78">
        <v>9875</v>
      </c>
      <c r="B109" s="44" t="s">
        <v>64</v>
      </c>
      <c r="C109" s="38">
        <v>129</v>
      </c>
      <c r="D109" s="39">
        <f>ROUND(C109/A109*1000,1)</f>
        <v>13.1</v>
      </c>
      <c r="E109" s="87">
        <v>95</v>
      </c>
      <c r="F109" s="40">
        <f>ROUND(E109/A109*1000,1)</f>
        <v>9.6</v>
      </c>
      <c r="G109" s="41">
        <v>7</v>
      </c>
      <c r="H109" s="42">
        <f>ROUND(G109/C109*1000,1)</f>
        <v>54.3</v>
      </c>
      <c r="I109" s="41">
        <v>10</v>
      </c>
      <c r="J109" s="42">
        <f>ROUND((I109)/(C109+I109)*1000,1)</f>
        <v>71.9</v>
      </c>
      <c r="K109" s="38">
        <v>76</v>
      </c>
      <c r="L109" s="42">
        <f>ROUND(K109/A109*1000,1)</f>
        <v>7.7</v>
      </c>
      <c r="M109" s="38">
        <v>2</v>
      </c>
      <c r="N109" s="72">
        <f>ROUND(M109/A109*1000,2)</f>
        <v>0.2</v>
      </c>
    </row>
    <row r="110" spans="1:14" ht="24">
      <c r="A110" s="78">
        <v>11855</v>
      </c>
      <c r="B110" s="43" t="s">
        <v>65</v>
      </c>
      <c r="C110" s="38">
        <v>128</v>
      </c>
      <c r="D110" s="39">
        <f>ROUND(C110/A110*1000,1)</f>
        <v>10.8</v>
      </c>
      <c r="E110" s="86">
        <v>121</v>
      </c>
      <c r="F110" s="40">
        <f>ROUND(E110/A110*1000,1)</f>
        <v>10.2</v>
      </c>
      <c r="G110" s="41">
        <v>6</v>
      </c>
      <c r="H110" s="42">
        <f>ROUND(G110/C110*1000,1)</f>
        <v>46.9</v>
      </c>
      <c r="I110" s="41">
        <v>10</v>
      </c>
      <c r="J110" s="42">
        <f>ROUND((I110)/(C110+I110)*1000,1)</f>
        <v>72.5</v>
      </c>
      <c r="K110" s="38">
        <v>102</v>
      </c>
      <c r="L110" s="42">
        <f>ROUND(K110/A110*1000,1)</f>
        <v>8.6</v>
      </c>
      <c r="M110" s="38">
        <v>6</v>
      </c>
      <c r="N110" s="72">
        <f>ROUND(M110/A110*1000,2)</f>
        <v>0.51</v>
      </c>
    </row>
    <row r="111" spans="1:14" ht="24">
      <c r="A111" s="78">
        <v>10821</v>
      </c>
      <c r="B111" s="43" t="s">
        <v>103</v>
      </c>
      <c r="C111" s="38">
        <v>207</v>
      </c>
      <c r="D111" s="39">
        <f>ROUND(C111/A111*1000,1)</f>
        <v>19.1</v>
      </c>
      <c r="E111" s="86">
        <v>125</v>
      </c>
      <c r="F111" s="40">
        <f>ROUND(E111/A111*1000,1)</f>
        <v>11.6</v>
      </c>
      <c r="G111" s="41">
        <v>8</v>
      </c>
      <c r="H111" s="42">
        <f>ROUND(G111/C111*1000,1)</f>
        <v>38.6</v>
      </c>
      <c r="I111" s="41">
        <v>24</v>
      </c>
      <c r="J111" s="42">
        <f>ROUND((I111)/(C111+I111)*1000,1)</f>
        <v>103.9</v>
      </c>
      <c r="K111" s="38">
        <v>93</v>
      </c>
      <c r="L111" s="42">
        <f>ROUND(K111/A111*1000,1)</f>
        <v>8.6</v>
      </c>
      <c r="M111" s="38">
        <v>8</v>
      </c>
      <c r="N111" s="72">
        <f>ROUND(M111/A111*1000,2)</f>
        <v>0.74</v>
      </c>
    </row>
    <row r="112" spans="1:14" ht="24">
      <c r="A112" s="78">
        <v>8541</v>
      </c>
      <c r="B112" s="43" t="s">
        <v>66</v>
      </c>
      <c r="C112" s="38">
        <v>84</v>
      </c>
      <c r="D112" s="39">
        <f>ROUND(C112/A112*1000,1)</f>
        <v>9.8</v>
      </c>
      <c r="E112" s="86">
        <v>90</v>
      </c>
      <c r="F112" s="40">
        <f>ROUND(E112/A112*1000,1)</f>
        <v>10.5</v>
      </c>
      <c r="G112" s="41">
        <v>7</v>
      </c>
      <c r="H112" s="42">
        <f>ROUND(G112/C112*1000,1)</f>
        <v>83.3</v>
      </c>
      <c r="I112" s="41">
        <v>4</v>
      </c>
      <c r="J112" s="42">
        <f>ROUND((I112)/(C112+I112)*1000,1)</f>
        <v>45.5</v>
      </c>
      <c r="K112" s="38">
        <v>83</v>
      </c>
      <c r="L112" s="42">
        <f>ROUND(K112/A112*1000,1)</f>
        <v>9.7</v>
      </c>
      <c r="M112" s="38">
        <v>5</v>
      </c>
      <c r="N112" s="72">
        <f>ROUND(M112/A112*1000,2)</f>
        <v>0.59</v>
      </c>
    </row>
    <row r="113" spans="1:14" ht="12" customHeight="1">
      <c r="A113" s="79"/>
      <c r="B113" s="43"/>
      <c r="C113" s="38"/>
      <c r="D113" s="39"/>
      <c r="E113" s="86"/>
      <c r="F113" s="40"/>
      <c r="G113" s="41"/>
      <c r="H113" s="42" t="s">
        <v>1</v>
      </c>
      <c r="I113" s="41"/>
      <c r="J113" s="42" t="s">
        <v>1</v>
      </c>
      <c r="K113" s="38"/>
      <c r="L113" s="42"/>
      <c r="M113" s="38"/>
      <c r="N113" s="72"/>
    </row>
    <row r="114" spans="1:14" ht="24">
      <c r="A114" s="78">
        <v>13431</v>
      </c>
      <c r="B114" s="43" t="s">
        <v>67</v>
      </c>
      <c r="C114" s="38">
        <v>161</v>
      </c>
      <c r="D114" s="39">
        <f>ROUND(C114/A114*1000,1)</f>
        <v>12</v>
      </c>
      <c r="E114" s="86">
        <v>140</v>
      </c>
      <c r="F114" s="40">
        <f>ROUND(E114/A114*1000,1)</f>
        <v>10.4</v>
      </c>
      <c r="G114" s="41">
        <v>6</v>
      </c>
      <c r="H114" s="42">
        <f>ROUND(G114/C114*1000,1)</f>
        <v>37.3</v>
      </c>
      <c r="I114" s="41">
        <v>4</v>
      </c>
      <c r="J114" s="42">
        <f>ROUND((I114)/(C114+I114)*1000,1)</f>
        <v>24.2</v>
      </c>
      <c r="K114" s="38">
        <v>106</v>
      </c>
      <c r="L114" s="42">
        <f>ROUND(K114/A114*1000,1)</f>
        <v>7.9</v>
      </c>
      <c r="M114" s="38">
        <v>5</v>
      </c>
      <c r="N114" s="72">
        <f>ROUND(M114/A114*1000,2)</f>
        <v>0.37</v>
      </c>
    </row>
    <row r="115" spans="1:14" ht="24">
      <c r="A115" s="78">
        <v>16394</v>
      </c>
      <c r="B115" s="43" t="s">
        <v>68</v>
      </c>
      <c r="C115" s="38">
        <v>288</v>
      </c>
      <c r="D115" s="39">
        <f>ROUND(C115/A115*1000,1)</f>
        <v>17.6</v>
      </c>
      <c r="E115" s="86">
        <v>173</v>
      </c>
      <c r="F115" s="40">
        <f>ROUND(E115/A115*1000,1)</f>
        <v>10.6</v>
      </c>
      <c r="G115" s="41">
        <v>8</v>
      </c>
      <c r="H115" s="42">
        <f>ROUND(G115/C115*1000,1)</f>
        <v>27.8</v>
      </c>
      <c r="I115" s="41">
        <v>19</v>
      </c>
      <c r="J115" s="42">
        <f>ROUND((I115)/(C115+I115)*1000,1)</f>
        <v>61.9</v>
      </c>
      <c r="K115" s="38">
        <v>118</v>
      </c>
      <c r="L115" s="42">
        <f>ROUND(K115/A115*1000,1)</f>
        <v>7.2</v>
      </c>
      <c r="M115" s="38">
        <v>10</v>
      </c>
      <c r="N115" s="72">
        <f>ROUND(M115/A115*1000,2)</f>
        <v>0.61</v>
      </c>
    </row>
    <row r="116" spans="1:14" ht="24">
      <c r="A116" s="78">
        <v>10211</v>
      </c>
      <c r="B116" s="43" t="s">
        <v>69</v>
      </c>
      <c r="C116" s="38">
        <v>192</v>
      </c>
      <c r="D116" s="39">
        <f>ROUND(C116/A116*1000,1)</f>
        <v>18.8</v>
      </c>
      <c r="E116" s="86">
        <v>128</v>
      </c>
      <c r="F116" s="40">
        <f>ROUND(E116/A116*1000,1)</f>
        <v>12.5</v>
      </c>
      <c r="G116" s="41">
        <v>10</v>
      </c>
      <c r="H116" s="42">
        <f>ROUND(G116/C116*1000,1)</f>
        <v>52.1</v>
      </c>
      <c r="I116" s="41">
        <v>12</v>
      </c>
      <c r="J116" s="42">
        <f>ROUND((I116)/(C116+I116)*1000,1)</f>
        <v>58.8</v>
      </c>
      <c r="K116" s="38">
        <v>67</v>
      </c>
      <c r="L116" s="42">
        <f>ROUND(K116/A116*1000,1)</f>
        <v>6.6</v>
      </c>
      <c r="M116" s="38">
        <v>7</v>
      </c>
      <c r="N116" s="72">
        <f>ROUND(M116/A116*1000,2)</f>
        <v>0.69</v>
      </c>
    </row>
    <row r="117" spans="1:14" ht="24">
      <c r="A117" s="78">
        <v>9175</v>
      </c>
      <c r="B117" s="43" t="s">
        <v>70</v>
      </c>
      <c r="C117" s="38">
        <v>150</v>
      </c>
      <c r="D117" s="39">
        <f>ROUND(C117/A117*1000,1)</f>
        <v>16.3</v>
      </c>
      <c r="E117" s="86">
        <v>77</v>
      </c>
      <c r="F117" s="40">
        <f>ROUND(E117/A117*1000,1)</f>
        <v>8.4</v>
      </c>
      <c r="G117" s="41">
        <v>2</v>
      </c>
      <c r="H117" s="42">
        <f>ROUND(G117/C117*1000,1)</f>
        <v>13.3</v>
      </c>
      <c r="I117" s="41">
        <v>25</v>
      </c>
      <c r="J117" s="42">
        <f>ROUND((I117)/(C117+I117)*1000,1)</f>
        <v>142.9</v>
      </c>
      <c r="K117" s="38">
        <v>86</v>
      </c>
      <c r="L117" s="42">
        <f>ROUND(K117/A117*1000,1)</f>
        <v>9.4</v>
      </c>
      <c r="M117" s="38">
        <v>7</v>
      </c>
      <c r="N117" s="72">
        <f>ROUND(M117/A117*1000,2)</f>
        <v>0.76</v>
      </c>
    </row>
    <row r="118" spans="1:14" ht="24">
      <c r="A118" s="78">
        <v>23468</v>
      </c>
      <c r="B118" s="44" t="s">
        <v>71</v>
      </c>
      <c r="C118" s="38">
        <v>384</v>
      </c>
      <c r="D118" s="39">
        <f>ROUND(C118/A118*1000,1)</f>
        <v>16.4</v>
      </c>
      <c r="E118" s="87">
        <v>214</v>
      </c>
      <c r="F118" s="40">
        <f>ROUND(E118/A118*1000,1)</f>
        <v>9.1</v>
      </c>
      <c r="G118" s="41">
        <v>11</v>
      </c>
      <c r="H118" s="42">
        <f>ROUND(G118/C118*1000,1)</f>
        <v>28.6</v>
      </c>
      <c r="I118" s="41">
        <v>47</v>
      </c>
      <c r="J118" s="42">
        <f>ROUND((I118)/(C118+I118)*1000,1)</f>
        <v>109</v>
      </c>
      <c r="K118" s="38">
        <v>212</v>
      </c>
      <c r="L118" s="42">
        <f>ROUND(K118/A118*1000,1)</f>
        <v>9</v>
      </c>
      <c r="M118" s="38">
        <v>20</v>
      </c>
      <c r="N118" s="72">
        <f>ROUND(M118/A118*1000,2)</f>
        <v>0.85</v>
      </c>
    </row>
    <row r="119" spans="1:14" ht="12" customHeight="1">
      <c r="A119" s="79"/>
      <c r="B119" s="43"/>
      <c r="C119" s="38"/>
      <c r="D119" s="39"/>
      <c r="E119" s="86"/>
      <c r="F119" s="40"/>
      <c r="G119" s="41"/>
      <c r="H119" s="42" t="s">
        <v>1</v>
      </c>
      <c r="I119" s="41"/>
      <c r="J119" s="42" t="s">
        <v>1</v>
      </c>
      <c r="K119" s="38"/>
      <c r="L119" s="42"/>
      <c r="M119" s="38"/>
      <c r="N119" s="72"/>
    </row>
    <row r="120" spans="1:14" ht="24">
      <c r="A120" s="78">
        <v>13437</v>
      </c>
      <c r="B120" s="43" t="s">
        <v>72</v>
      </c>
      <c r="C120" s="38">
        <v>212</v>
      </c>
      <c r="D120" s="39">
        <f>ROUND(C120/A120*1000,1)</f>
        <v>15.8</v>
      </c>
      <c r="E120" s="86">
        <v>156</v>
      </c>
      <c r="F120" s="40">
        <f>ROUND(E120/A120*1000,1)</f>
        <v>11.6</v>
      </c>
      <c r="G120" s="41">
        <v>5</v>
      </c>
      <c r="H120" s="42">
        <f>ROUND(G120/C120*1000,1)</f>
        <v>23.6</v>
      </c>
      <c r="I120" s="41">
        <v>9</v>
      </c>
      <c r="J120" s="42">
        <f>ROUND((I120)/(C120+I120)*1000,1)</f>
        <v>40.7</v>
      </c>
      <c r="K120" s="38">
        <v>99</v>
      </c>
      <c r="L120" s="42">
        <f>ROUND(K120/A120*1000,1)</f>
        <v>7.4</v>
      </c>
      <c r="M120" s="38">
        <v>3</v>
      </c>
      <c r="N120" s="72">
        <f>ROUND(M120/A120*1000,2)</f>
        <v>0.22</v>
      </c>
    </row>
    <row r="121" spans="1:14" ht="24">
      <c r="A121" s="78">
        <v>7707</v>
      </c>
      <c r="B121" s="44" t="s">
        <v>73</v>
      </c>
      <c r="C121" s="38">
        <v>72</v>
      </c>
      <c r="D121" s="39">
        <f>ROUND(C121/A121*1000,1)</f>
        <v>9.3</v>
      </c>
      <c r="E121" s="87">
        <v>93</v>
      </c>
      <c r="F121" s="40">
        <f>ROUND(E121/A121*1000,1)</f>
        <v>12.1</v>
      </c>
      <c r="G121" s="41">
        <v>3</v>
      </c>
      <c r="H121" s="42">
        <f>ROUND(G121/C121*1000,1)</f>
        <v>41.7</v>
      </c>
      <c r="I121" s="41">
        <v>1</v>
      </c>
      <c r="J121" s="42">
        <f>ROUND((I121)/(C121+I121)*1000,1)</f>
        <v>13.7</v>
      </c>
      <c r="K121" s="38">
        <v>65</v>
      </c>
      <c r="L121" s="42">
        <f>ROUND(K121/A121*1000,1)</f>
        <v>8.4</v>
      </c>
      <c r="M121" s="38">
        <v>1</v>
      </c>
      <c r="N121" s="72">
        <f>ROUND(M121/A121*1000,2)</f>
        <v>0.13</v>
      </c>
    </row>
    <row r="122" spans="1:14" ht="24">
      <c r="A122" s="78">
        <v>8265</v>
      </c>
      <c r="B122" s="44" t="s">
        <v>74</v>
      </c>
      <c r="C122" s="38">
        <v>94</v>
      </c>
      <c r="D122" s="39">
        <f>ROUND(C122/A122*1000,1)</f>
        <v>11.4</v>
      </c>
      <c r="E122" s="87">
        <v>88</v>
      </c>
      <c r="F122" s="40">
        <f>ROUND(E122/A122*1000,1)</f>
        <v>10.6</v>
      </c>
      <c r="G122" s="41">
        <v>2</v>
      </c>
      <c r="H122" s="42">
        <f>ROUND(G122/C122*1000,1)</f>
        <v>21.3</v>
      </c>
      <c r="I122" s="41">
        <v>4</v>
      </c>
      <c r="J122" s="42">
        <f>ROUND((I122)/(C122+I122)*1000,1)</f>
        <v>40.8</v>
      </c>
      <c r="K122" s="38">
        <v>52</v>
      </c>
      <c r="L122" s="42">
        <f>ROUND(K122/A122*1000,1)</f>
        <v>6.3</v>
      </c>
      <c r="M122" s="38">
        <v>3</v>
      </c>
      <c r="N122" s="72">
        <f>ROUND(M122/A122*1000,2)</f>
        <v>0.36</v>
      </c>
    </row>
    <row r="123" spans="1:14" ht="24">
      <c r="A123" s="78">
        <v>14794</v>
      </c>
      <c r="B123" s="44" t="s">
        <v>75</v>
      </c>
      <c r="C123" s="38">
        <v>254</v>
      </c>
      <c r="D123" s="39">
        <f>ROUND(C123/A123*1000,1)</f>
        <v>17.2</v>
      </c>
      <c r="E123" s="87">
        <v>174</v>
      </c>
      <c r="F123" s="40">
        <f>ROUND(E123/A123*1000,1)</f>
        <v>11.8</v>
      </c>
      <c r="G123" s="41">
        <v>9</v>
      </c>
      <c r="H123" s="42">
        <f>ROUND(G123/C123*1000,1)</f>
        <v>35.4</v>
      </c>
      <c r="I123" s="41">
        <v>19</v>
      </c>
      <c r="J123" s="42">
        <f>ROUND((I123)/(C123+I123)*1000,1)</f>
        <v>69.6</v>
      </c>
      <c r="K123" s="38">
        <v>104</v>
      </c>
      <c r="L123" s="42">
        <f>ROUND(K123/A123*1000,1)</f>
        <v>7</v>
      </c>
      <c r="M123" s="38">
        <v>7</v>
      </c>
      <c r="N123" s="72">
        <f>ROUND(M123/A123*1000,2)</f>
        <v>0.47</v>
      </c>
    </row>
    <row r="124" spans="1:14" ht="24">
      <c r="A124" s="78">
        <v>5516</v>
      </c>
      <c r="B124" s="43" t="s">
        <v>76</v>
      </c>
      <c r="C124" s="38">
        <v>43</v>
      </c>
      <c r="D124" s="39">
        <f>ROUND(C124/A124*1000,1)</f>
        <v>7.8</v>
      </c>
      <c r="E124" s="86">
        <v>62</v>
      </c>
      <c r="F124" s="40">
        <f>ROUND(E124/A124*1000,1)</f>
        <v>11.2</v>
      </c>
      <c r="G124" s="41">
        <v>2</v>
      </c>
      <c r="H124" s="42">
        <f>ROUND(G124/C124*1000,1)</f>
        <v>46.5</v>
      </c>
      <c r="I124" s="41">
        <v>0</v>
      </c>
      <c r="J124" s="42">
        <f>ROUND((I124)/(C124+I124)*1000,1)</f>
        <v>0</v>
      </c>
      <c r="K124" s="38">
        <v>39</v>
      </c>
      <c r="L124" s="42">
        <f>ROUND(K124/A124*1000,1)</f>
        <v>7.1</v>
      </c>
      <c r="M124" s="38">
        <v>3</v>
      </c>
      <c r="N124" s="72">
        <f>ROUND(M124/A124*1000,2)</f>
        <v>0.54</v>
      </c>
    </row>
    <row r="125" spans="1:14" ht="12" customHeight="1">
      <c r="A125" s="79"/>
      <c r="B125" s="43"/>
      <c r="C125" s="38"/>
      <c r="D125" s="6"/>
      <c r="E125" s="86"/>
      <c r="F125" s="37"/>
      <c r="G125" s="41"/>
      <c r="H125" s="42" t="s">
        <v>1</v>
      </c>
      <c r="I125" s="41"/>
      <c r="J125" s="42" t="s">
        <v>1</v>
      </c>
      <c r="K125" s="38"/>
      <c r="L125" s="61"/>
      <c r="M125" s="38"/>
      <c r="N125" s="72"/>
    </row>
    <row r="126" spans="1:14" ht="24">
      <c r="A126" s="78">
        <v>7936</v>
      </c>
      <c r="B126" s="44" t="s">
        <v>77</v>
      </c>
      <c r="C126" s="38">
        <v>105</v>
      </c>
      <c r="D126" s="39">
        <f>ROUND(C126/A126*1000,1)</f>
        <v>13.2</v>
      </c>
      <c r="E126" s="87">
        <v>89</v>
      </c>
      <c r="F126" s="40">
        <f>ROUND(E126/A126*1000,1)</f>
        <v>11.2</v>
      </c>
      <c r="G126" s="41">
        <v>4</v>
      </c>
      <c r="H126" s="42">
        <f>ROUND(G126/C126*1000,1)</f>
        <v>38.1</v>
      </c>
      <c r="I126" s="41">
        <v>0</v>
      </c>
      <c r="J126" s="42">
        <f>ROUND((I126)/(C126+I126)*1000,1)</f>
        <v>0</v>
      </c>
      <c r="K126" s="38">
        <v>89</v>
      </c>
      <c r="L126" s="42">
        <f>ROUND(K126/A126*1000,1)</f>
        <v>11.2</v>
      </c>
      <c r="M126" s="38">
        <v>11</v>
      </c>
      <c r="N126" s="72">
        <f>ROUND(M126/A126*1000,2)</f>
        <v>1.39</v>
      </c>
    </row>
    <row r="127" spans="1:14" ht="24">
      <c r="A127" s="78">
        <v>18039</v>
      </c>
      <c r="B127" s="44" t="s">
        <v>78</v>
      </c>
      <c r="C127" s="38">
        <v>297</v>
      </c>
      <c r="D127" s="39">
        <f>ROUND(C127/A127*1000,1)</f>
        <v>16.5</v>
      </c>
      <c r="E127" s="87">
        <v>193</v>
      </c>
      <c r="F127" s="40">
        <f>ROUND(E127/A127*1000,1)</f>
        <v>10.7</v>
      </c>
      <c r="G127" s="41">
        <v>6</v>
      </c>
      <c r="H127" s="42">
        <f>ROUND(G127/C127*1000,1)</f>
        <v>20.2</v>
      </c>
      <c r="I127" s="41">
        <v>10</v>
      </c>
      <c r="J127" s="42">
        <f>ROUND((I127)/(C127+I127)*1000,1)</f>
        <v>32.6</v>
      </c>
      <c r="K127" s="38">
        <v>151</v>
      </c>
      <c r="L127" s="42">
        <f>ROUND(K127/A127*1000,1)</f>
        <v>8.4</v>
      </c>
      <c r="M127" s="38">
        <v>14</v>
      </c>
      <c r="N127" s="72">
        <f>ROUND(M127/A127*1000,2)</f>
        <v>0.78</v>
      </c>
    </row>
    <row r="128" spans="1:14" ht="24">
      <c r="A128" s="78">
        <v>8431</v>
      </c>
      <c r="B128" s="44" t="s">
        <v>79</v>
      </c>
      <c r="C128" s="38">
        <v>70</v>
      </c>
      <c r="D128" s="39">
        <f>ROUND(C128/A128*1000,1)</f>
        <v>8.3</v>
      </c>
      <c r="E128" s="87">
        <v>97</v>
      </c>
      <c r="F128" s="40">
        <f>ROUND(E128/A128*1000,1)</f>
        <v>11.5</v>
      </c>
      <c r="G128" s="41">
        <v>3</v>
      </c>
      <c r="H128" s="42">
        <f>ROUND(G128/C128*1000,1)</f>
        <v>42.9</v>
      </c>
      <c r="I128" s="41">
        <v>2</v>
      </c>
      <c r="J128" s="42">
        <f>ROUND((I128)/(C128+I128)*1000,1)</f>
        <v>27.8</v>
      </c>
      <c r="K128" s="38">
        <v>56</v>
      </c>
      <c r="L128" s="42">
        <f>ROUND(K128/A128*1000,1)</f>
        <v>6.6</v>
      </c>
      <c r="M128" s="38">
        <v>2</v>
      </c>
      <c r="N128" s="72">
        <f>ROUND(M128/A128*1000,2)</f>
        <v>0.24</v>
      </c>
    </row>
    <row r="129" spans="1:14" ht="24">
      <c r="A129" s="78">
        <v>8727</v>
      </c>
      <c r="B129" s="44" t="s">
        <v>80</v>
      </c>
      <c r="C129" s="38">
        <v>106</v>
      </c>
      <c r="D129" s="39">
        <f>ROUND(C129/A129*1000,1)</f>
        <v>12.1</v>
      </c>
      <c r="E129" s="87">
        <v>97</v>
      </c>
      <c r="F129" s="40">
        <f>ROUND(E129/A129*1000,1)</f>
        <v>11.1</v>
      </c>
      <c r="G129" s="41">
        <v>5</v>
      </c>
      <c r="H129" s="42">
        <f>ROUND(G129/C129*1000,1)</f>
        <v>47.2</v>
      </c>
      <c r="I129" s="41">
        <v>0</v>
      </c>
      <c r="J129" s="42">
        <f>ROUND((I129)/(C129+I129)*1000,1)</f>
        <v>0</v>
      </c>
      <c r="K129" s="38">
        <v>71</v>
      </c>
      <c r="L129" s="42">
        <f>ROUND(K129/A129*1000,1)</f>
        <v>8.1</v>
      </c>
      <c r="M129" s="38">
        <v>9</v>
      </c>
      <c r="N129" s="72">
        <f>ROUND(M129/A129*1000,2)</f>
        <v>1.03</v>
      </c>
    </row>
    <row r="130" spans="1:14" ht="24">
      <c r="A130" s="78">
        <v>7750</v>
      </c>
      <c r="B130" s="44" t="s">
        <v>108</v>
      </c>
      <c r="C130" s="38">
        <v>55</v>
      </c>
      <c r="D130" s="39">
        <f>ROUND(C130/A130*1000,1)</f>
        <v>7.1</v>
      </c>
      <c r="E130" s="87">
        <v>79</v>
      </c>
      <c r="F130" s="40">
        <f>ROUND(E130/A130*1000,1)</f>
        <v>10.2</v>
      </c>
      <c r="G130" s="41">
        <v>2</v>
      </c>
      <c r="H130" s="42">
        <f>ROUND(G130/C130*1000,1)</f>
        <v>36.4</v>
      </c>
      <c r="I130" s="41">
        <v>2</v>
      </c>
      <c r="J130" s="32">
        <f>ROUND((I130)/(C130+I130)*1000,1)</f>
        <v>35.1</v>
      </c>
      <c r="K130" s="7">
        <v>72</v>
      </c>
      <c r="L130" s="42">
        <f>ROUND(K130/A130*1000,1)</f>
        <v>9.3</v>
      </c>
      <c r="M130" s="7">
        <v>5</v>
      </c>
      <c r="N130" s="70">
        <f>ROUND(M130/A130*1000,2)</f>
        <v>0.65</v>
      </c>
    </row>
    <row r="131" spans="1:14" ht="12" customHeight="1">
      <c r="A131" s="79"/>
      <c r="B131" s="44"/>
      <c r="C131" s="38"/>
      <c r="D131" s="39"/>
      <c r="E131" s="87"/>
      <c r="F131" s="40"/>
      <c r="G131" s="41"/>
      <c r="H131" s="42" t="s">
        <v>1</v>
      </c>
      <c r="I131" s="41"/>
      <c r="J131" s="42" t="s">
        <v>1</v>
      </c>
      <c r="K131" s="38"/>
      <c r="L131" s="42"/>
      <c r="M131" s="38"/>
      <c r="N131" s="72"/>
    </row>
    <row r="132" spans="1:15" ht="24">
      <c r="A132" s="78">
        <v>8044</v>
      </c>
      <c r="B132" s="44" t="s">
        <v>109</v>
      </c>
      <c r="C132" s="38">
        <v>74</v>
      </c>
      <c r="D132" s="46">
        <f>ROUND(C132/A132*1000,1)</f>
        <v>9.2</v>
      </c>
      <c r="E132" s="86">
        <v>78</v>
      </c>
      <c r="F132" s="40">
        <f>ROUND(E132/A132*1000,1)</f>
        <v>9.7</v>
      </c>
      <c r="G132" s="47">
        <v>2</v>
      </c>
      <c r="H132" s="42">
        <f>ROUND(G132/C132*1000,1)</f>
        <v>27</v>
      </c>
      <c r="I132" s="47">
        <v>0</v>
      </c>
      <c r="J132" s="42">
        <f>ROUND((I132)/(C132+I132)*1000,1)</f>
        <v>0</v>
      </c>
      <c r="K132" s="45">
        <v>42</v>
      </c>
      <c r="L132" s="42">
        <f>ROUND(K132/A132*1000,1)</f>
        <v>5.2</v>
      </c>
      <c r="M132" s="45">
        <v>5</v>
      </c>
      <c r="N132" s="72">
        <f>ROUND(M132/A132*1000,2)</f>
        <v>0.62</v>
      </c>
      <c r="O132" s="60"/>
    </row>
    <row r="133" spans="1:14" ht="24">
      <c r="A133" s="78">
        <v>17812</v>
      </c>
      <c r="B133" s="44" t="s">
        <v>104</v>
      </c>
      <c r="C133" s="38">
        <v>515</v>
      </c>
      <c r="D133" s="39">
        <f>ROUND(C133/A133*1000,1)</f>
        <v>28.9</v>
      </c>
      <c r="E133" s="87">
        <v>244</v>
      </c>
      <c r="F133" s="40">
        <f>ROUND(E133/A133*1000,1)</f>
        <v>13.7</v>
      </c>
      <c r="G133" s="41">
        <v>23</v>
      </c>
      <c r="H133" s="42">
        <f>ROUND(G133/C133*1000,1)</f>
        <v>44.7</v>
      </c>
      <c r="I133" s="41">
        <v>51</v>
      </c>
      <c r="J133" s="32">
        <f>ROUND((I133)/(C133+I133)*1000,1)</f>
        <v>90.1</v>
      </c>
      <c r="K133" s="7">
        <v>122</v>
      </c>
      <c r="L133" s="42">
        <f>ROUND(K133/A133*1000,1)</f>
        <v>6.8</v>
      </c>
      <c r="M133" s="7">
        <v>11</v>
      </c>
      <c r="N133" s="70">
        <f>ROUND(M133/A133*1000,2)</f>
        <v>0.62</v>
      </c>
    </row>
    <row r="134" spans="1:15" ht="24">
      <c r="A134" s="78">
        <v>11451</v>
      </c>
      <c r="B134" s="91" t="s">
        <v>81</v>
      </c>
      <c r="C134" s="38">
        <v>109</v>
      </c>
      <c r="D134" s="46">
        <f>ROUND(C134/A134*1000,1)</f>
        <v>9.5</v>
      </c>
      <c r="E134" s="86">
        <v>107</v>
      </c>
      <c r="F134" s="40">
        <f>ROUND(E134/A134*1000,1)</f>
        <v>9.3</v>
      </c>
      <c r="G134" s="47">
        <v>5</v>
      </c>
      <c r="H134" s="42">
        <f>ROUND(G134/C134*1000,1)</f>
        <v>45.9</v>
      </c>
      <c r="I134" s="47">
        <v>2</v>
      </c>
      <c r="J134" s="42">
        <f>ROUND((I134)/(C134+I134)*1000,1)</f>
        <v>18</v>
      </c>
      <c r="K134" s="45">
        <v>83</v>
      </c>
      <c r="L134" s="42">
        <f>ROUND(K134/A134*1000,1)</f>
        <v>7.2</v>
      </c>
      <c r="M134" s="45">
        <v>7</v>
      </c>
      <c r="N134" s="72">
        <f>ROUND(M134/A134*1000,2)</f>
        <v>0.61</v>
      </c>
      <c r="O134" s="60"/>
    </row>
    <row r="135" spans="1:15" ht="24">
      <c r="A135" s="78">
        <v>14127</v>
      </c>
      <c r="B135" s="43" t="s">
        <v>90</v>
      </c>
      <c r="C135" s="73">
        <v>71</v>
      </c>
      <c r="D135" s="46">
        <f>ROUND(C135/A135*1000,1)</f>
        <v>5</v>
      </c>
      <c r="E135" s="86">
        <v>88</v>
      </c>
      <c r="F135" s="40">
        <f>ROUND(E135/A135*1000,1)</f>
        <v>6.2</v>
      </c>
      <c r="G135" s="47">
        <v>1</v>
      </c>
      <c r="H135" s="42">
        <f>ROUND(G135/C135*1000,1)</f>
        <v>14.1</v>
      </c>
      <c r="I135" s="47">
        <v>7</v>
      </c>
      <c r="J135" s="32">
        <f>ROUND((I135)/(C135+I135)*1000,1)</f>
        <v>89.7</v>
      </c>
      <c r="K135" s="55">
        <v>117</v>
      </c>
      <c r="L135" s="42">
        <f>ROUND(K135/A135*1000,1)</f>
        <v>8.3</v>
      </c>
      <c r="M135" s="55">
        <v>4</v>
      </c>
      <c r="N135" s="70">
        <f>ROUND(M135/A135*1000,2)</f>
        <v>0.28</v>
      </c>
      <c r="O135" s="60"/>
    </row>
    <row r="136" spans="1:15" ht="24">
      <c r="A136" s="78">
        <v>6766</v>
      </c>
      <c r="B136" s="43" t="s">
        <v>115</v>
      </c>
      <c r="C136" s="38">
        <v>75</v>
      </c>
      <c r="D136" s="46">
        <f>ROUND(C136/A136*1000,1)</f>
        <v>11.1</v>
      </c>
      <c r="E136" s="86">
        <v>67</v>
      </c>
      <c r="F136" s="40">
        <f>ROUND(E136/A136*1000,1)</f>
        <v>9.9</v>
      </c>
      <c r="G136" s="47">
        <v>2</v>
      </c>
      <c r="H136" s="42">
        <f>ROUND(G136/C136*1000,1)</f>
        <v>26.7</v>
      </c>
      <c r="I136" s="47">
        <v>3</v>
      </c>
      <c r="J136" s="42">
        <f>ROUND((I136)/(C136+I136)*1000,1)</f>
        <v>38.5</v>
      </c>
      <c r="K136" s="45">
        <v>57</v>
      </c>
      <c r="L136" s="42">
        <f>ROUND(K136/A136*1000,1)</f>
        <v>8.4</v>
      </c>
      <c r="M136" s="45">
        <v>4</v>
      </c>
      <c r="N136" s="72">
        <f>ROUND(M136/A136*1000,2)</f>
        <v>0.59</v>
      </c>
      <c r="O136" s="60"/>
    </row>
    <row r="137" spans="1:14" ht="12" customHeight="1">
      <c r="A137" s="79"/>
      <c r="B137" s="43"/>
      <c r="C137" s="38"/>
      <c r="D137" s="39"/>
      <c r="E137" s="86"/>
      <c r="F137" s="40"/>
      <c r="G137" s="41"/>
      <c r="H137" s="42" t="s">
        <v>1</v>
      </c>
      <c r="I137" s="41"/>
      <c r="J137" s="42" t="s">
        <v>1</v>
      </c>
      <c r="K137" s="38"/>
      <c r="L137" s="42"/>
      <c r="M137" s="38"/>
      <c r="N137" s="72"/>
    </row>
    <row r="138" spans="1:15" ht="24">
      <c r="A138" s="78">
        <v>13835</v>
      </c>
      <c r="B138" s="43" t="s">
        <v>116</v>
      </c>
      <c r="C138" s="73">
        <v>211</v>
      </c>
      <c r="D138" s="46">
        <f>ROUND(C138/A138*1000,1)</f>
        <v>15.3</v>
      </c>
      <c r="E138" s="86">
        <v>145</v>
      </c>
      <c r="F138" s="40">
        <f>ROUND(E138/A138*1000,1)</f>
        <v>10.5</v>
      </c>
      <c r="G138" s="47">
        <v>7</v>
      </c>
      <c r="H138" s="42">
        <f>ROUND(G138/C138*1000,1)</f>
        <v>33.2</v>
      </c>
      <c r="I138" s="47">
        <v>24</v>
      </c>
      <c r="J138" s="32">
        <f>ROUND((I138)/(C138+I138)*1000,1)</f>
        <v>102.1</v>
      </c>
      <c r="K138" s="55">
        <v>90</v>
      </c>
      <c r="L138" s="42">
        <f>ROUND(K138/A138*1000,1)</f>
        <v>6.5</v>
      </c>
      <c r="M138" s="55">
        <v>5</v>
      </c>
      <c r="N138" s="70">
        <f>ROUND(M138/A138*1000,2)</f>
        <v>0.36</v>
      </c>
      <c r="O138" s="60"/>
    </row>
    <row r="139" spans="1:14" ht="24">
      <c r="A139" s="78">
        <v>10735</v>
      </c>
      <c r="B139" s="43" t="s">
        <v>110</v>
      </c>
      <c r="C139" s="45">
        <v>165</v>
      </c>
      <c r="D139" s="46">
        <f>ROUND(C139/A139*1000,1)</f>
        <v>15.4</v>
      </c>
      <c r="E139" s="86">
        <v>105</v>
      </c>
      <c r="F139" s="40">
        <f>ROUND(E139/A139*1000,1)</f>
        <v>9.8</v>
      </c>
      <c r="G139" s="47">
        <v>8</v>
      </c>
      <c r="H139" s="42">
        <f>ROUND(G139/C139*1000,1)</f>
        <v>48.5</v>
      </c>
      <c r="I139" s="47">
        <v>5</v>
      </c>
      <c r="J139" s="32">
        <f>ROUND((I139)/(C139+I139)*1000,1)</f>
        <v>29.4</v>
      </c>
      <c r="K139" s="55">
        <v>79</v>
      </c>
      <c r="L139" s="42">
        <f>ROUND(K139/A139*1000,1)</f>
        <v>7.4</v>
      </c>
      <c r="M139" s="55">
        <v>5</v>
      </c>
      <c r="N139" s="70">
        <f>ROUND(M139/A139*1000,2)</f>
        <v>0.47</v>
      </c>
    </row>
    <row r="140" spans="1:14" ht="24">
      <c r="A140" s="78">
        <v>7103</v>
      </c>
      <c r="B140" s="43" t="s">
        <v>111</v>
      </c>
      <c r="C140" s="45">
        <v>62</v>
      </c>
      <c r="D140" s="46">
        <f>ROUND(C140/A140*1000,1)</f>
        <v>8.7</v>
      </c>
      <c r="E140" s="86">
        <v>62</v>
      </c>
      <c r="F140" s="40">
        <f>ROUND(E140/A140*1000,1)</f>
        <v>8.7</v>
      </c>
      <c r="G140" s="47">
        <v>4</v>
      </c>
      <c r="H140" s="42">
        <f>ROUND(G140/C140*1000,1)</f>
        <v>64.5</v>
      </c>
      <c r="I140" s="47">
        <v>0</v>
      </c>
      <c r="J140" s="32">
        <f>ROUND((I140)/(C140+I140)*1000,1)</f>
        <v>0</v>
      </c>
      <c r="K140" s="55">
        <v>34</v>
      </c>
      <c r="L140" s="42">
        <f>ROUND(K140/A140*1000,1)</f>
        <v>4.8</v>
      </c>
      <c r="M140" s="55">
        <v>3</v>
      </c>
      <c r="N140" s="70">
        <f>ROUND(M140/A140*1000,2)</f>
        <v>0.42</v>
      </c>
    </row>
    <row r="141" spans="1:14" ht="24">
      <c r="A141" s="78">
        <v>12726</v>
      </c>
      <c r="B141" s="43" t="s">
        <v>106</v>
      </c>
      <c r="C141" s="45">
        <v>61</v>
      </c>
      <c r="D141" s="46">
        <f>ROUND(C141/A141*1000,1)</f>
        <v>4.8</v>
      </c>
      <c r="E141" s="86">
        <v>102</v>
      </c>
      <c r="F141" s="40">
        <f>ROUND(E141/A141*1000,1)</f>
        <v>8</v>
      </c>
      <c r="G141" s="47">
        <v>1</v>
      </c>
      <c r="H141" s="42">
        <f>ROUND(G141/C141*1000,1)</f>
        <v>16.4</v>
      </c>
      <c r="I141" s="47">
        <v>3</v>
      </c>
      <c r="J141" s="32">
        <f>ROUND((I141)/(C141+I141)*1000,1)</f>
        <v>46.9</v>
      </c>
      <c r="K141" s="55">
        <v>95</v>
      </c>
      <c r="L141" s="42">
        <f>ROUND(K141/A141*1000,1)</f>
        <v>7.5</v>
      </c>
      <c r="M141" s="55">
        <v>12</v>
      </c>
      <c r="N141" s="70">
        <f>ROUND(M141/A141*1000,2)</f>
        <v>0.94</v>
      </c>
    </row>
    <row r="142" spans="1:14" ht="24">
      <c r="A142" s="78">
        <v>5924</v>
      </c>
      <c r="B142" s="43" t="s">
        <v>117</v>
      </c>
      <c r="C142" s="45">
        <v>42</v>
      </c>
      <c r="D142" s="46">
        <f>ROUND(C142/A142*1000,1)</f>
        <v>7.1</v>
      </c>
      <c r="E142" s="86">
        <v>56</v>
      </c>
      <c r="F142" s="40">
        <f>ROUND(E142/A142*1000,1)</f>
        <v>9.5</v>
      </c>
      <c r="G142" s="47">
        <v>1</v>
      </c>
      <c r="H142" s="42">
        <f>ROUND(G142/C142*1000,1)</f>
        <v>23.8</v>
      </c>
      <c r="I142" s="47">
        <v>2</v>
      </c>
      <c r="J142" s="32">
        <f>ROUND((I142)/(C142+I142)*1000,1)</f>
        <v>45.5</v>
      </c>
      <c r="K142" s="55">
        <v>51</v>
      </c>
      <c r="L142" s="42">
        <f>ROUND(K142/A142*1000,1)</f>
        <v>8.6</v>
      </c>
      <c r="M142" s="55">
        <v>3</v>
      </c>
      <c r="N142" s="70">
        <f>ROUND(M142/A142*1000,2)</f>
        <v>0.51</v>
      </c>
    </row>
    <row r="143" spans="1:14" ht="12" customHeight="1">
      <c r="A143" s="79"/>
      <c r="B143" s="43"/>
      <c r="C143" s="38"/>
      <c r="D143" s="39"/>
      <c r="E143" s="86"/>
      <c r="F143" s="40"/>
      <c r="G143" s="41"/>
      <c r="H143" s="42" t="s">
        <v>1</v>
      </c>
      <c r="I143" s="41"/>
      <c r="J143" s="42" t="s">
        <v>1</v>
      </c>
      <c r="K143" s="38"/>
      <c r="L143" s="42"/>
      <c r="M143" s="38"/>
      <c r="N143" s="72"/>
    </row>
    <row r="144" spans="1:14" ht="24">
      <c r="A144" s="78">
        <v>4604</v>
      </c>
      <c r="B144" s="43" t="s">
        <v>118</v>
      </c>
      <c r="C144" s="45">
        <v>46</v>
      </c>
      <c r="D144" s="46">
        <f>ROUND(C144/A144*1000,1)</f>
        <v>10</v>
      </c>
      <c r="E144" s="86">
        <v>44</v>
      </c>
      <c r="F144" s="40">
        <f>ROUND(E144/A144*1000,1)</f>
        <v>9.6</v>
      </c>
      <c r="G144" s="47">
        <v>2</v>
      </c>
      <c r="H144" s="42">
        <f>ROUND(G144/C144*1000,1)</f>
        <v>43.5</v>
      </c>
      <c r="I144" s="47">
        <v>3</v>
      </c>
      <c r="J144" s="32">
        <f>ROUND((I144)/(C144+I144)*1000,1)</f>
        <v>61.2</v>
      </c>
      <c r="K144" s="55">
        <v>26</v>
      </c>
      <c r="L144" s="42">
        <f>ROUND(K144/A144*1000,1)</f>
        <v>5.6</v>
      </c>
      <c r="M144" s="55">
        <v>3</v>
      </c>
      <c r="N144" s="70">
        <f>ROUND(M144/A144*1000,2)</f>
        <v>0.65</v>
      </c>
    </row>
    <row r="145" spans="1:14" ht="24">
      <c r="A145" s="78">
        <v>16373</v>
      </c>
      <c r="B145" s="43" t="s">
        <v>107</v>
      </c>
      <c r="C145" s="45">
        <v>112</v>
      </c>
      <c r="D145" s="46">
        <f>ROUND(C145/A145*1000,1)</f>
        <v>6.8</v>
      </c>
      <c r="E145" s="86">
        <v>126</v>
      </c>
      <c r="F145" s="40">
        <f>ROUND(E145/A145*1000,1)</f>
        <v>7.7</v>
      </c>
      <c r="G145" s="47">
        <v>3</v>
      </c>
      <c r="H145" s="42">
        <f>ROUND(G145/C145*1000,1)</f>
        <v>26.8</v>
      </c>
      <c r="I145" s="47">
        <v>0</v>
      </c>
      <c r="J145" s="32">
        <f>ROUND((I145)/(C145+I145)*1000,1)</f>
        <v>0</v>
      </c>
      <c r="K145" s="55">
        <v>137</v>
      </c>
      <c r="L145" s="42">
        <f>ROUND(K145/A145*1000,1)</f>
        <v>8.4</v>
      </c>
      <c r="M145" s="55">
        <v>10</v>
      </c>
      <c r="N145" s="70">
        <f>ROUND(M145/A145*1000,2)</f>
        <v>0.61</v>
      </c>
    </row>
    <row r="146" spans="1:14" ht="24">
      <c r="A146" s="78">
        <v>14072</v>
      </c>
      <c r="B146" s="43" t="s">
        <v>112</v>
      </c>
      <c r="C146" s="45">
        <v>260</v>
      </c>
      <c r="D146" s="46">
        <f>ROUND(C146/A146*1000,1)</f>
        <v>18.5</v>
      </c>
      <c r="E146" s="86">
        <v>131</v>
      </c>
      <c r="F146" s="40">
        <f>ROUND(E146/A146*1000,1)</f>
        <v>9.3</v>
      </c>
      <c r="G146" s="47">
        <v>2</v>
      </c>
      <c r="H146" s="42">
        <f>ROUND(G146/C146*1000,1)</f>
        <v>7.7</v>
      </c>
      <c r="I146" s="47">
        <v>10</v>
      </c>
      <c r="J146" s="32">
        <f>ROUND((I146)/(C146+I146)*1000,1)</f>
        <v>37</v>
      </c>
      <c r="K146" s="55">
        <v>125</v>
      </c>
      <c r="L146" s="42">
        <f>ROUND(K146/A146*1000,1)</f>
        <v>8.9</v>
      </c>
      <c r="M146" s="55">
        <v>14</v>
      </c>
      <c r="N146" s="70">
        <f>ROUND(M146/A146*1000,2)</f>
        <v>0.99</v>
      </c>
    </row>
    <row r="147" spans="1:14" ht="24">
      <c r="A147" s="78">
        <v>13368</v>
      </c>
      <c r="B147" s="43" t="s">
        <v>113</v>
      </c>
      <c r="C147" s="45">
        <v>183</v>
      </c>
      <c r="D147" s="46">
        <f>ROUND(C147/A147*1000,1)</f>
        <v>13.7</v>
      </c>
      <c r="E147" s="86">
        <v>140</v>
      </c>
      <c r="F147" s="40">
        <f>ROUND(E147/A147*1000,1)</f>
        <v>10.5</v>
      </c>
      <c r="G147" s="47">
        <v>2</v>
      </c>
      <c r="H147" s="42">
        <f>ROUND(G147/C147*1000,1)</f>
        <v>10.9</v>
      </c>
      <c r="I147" s="47">
        <v>11</v>
      </c>
      <c r="J147" s="32">
        <f>ROUND((I147)/(C147+I147)*1000,1)</f>
        <v>56.7</v>
      </c>
      <c r="K147" s="55">
        <v>123</v>
      </c>
      <c r="L147" s="42">
        <f>ROUND(K147/A147*1000,1)</f>
        <v>9.2</v>
      </c>
      <c r="M147" s="55">
        <v>5</v>
      </c>
      <c r="N147" s="70">
        <f>ROUND(M147/A147*1000,2)</f>
        <v>0.37</v>
      </c>
    </row>
    <row r="148" spans="1:14" ht="24">
      <c r="A148" s="78">
        <v>5326</v>
      </c>
      <c r="B148" s="43" t="s">
        <v>138</v>
      </c>
      <c r="C148" s="45">
        <v>59</v>
      </c>
      <c r="D148" s="46">
        <f>ROUND(C148/A148*1000,1)</f>
        <v>11.1</v>
      </c>
      <c r="E148" s="86">
        <v>44</v>
      </c>
      <c r="F148" s="40">
        <f>ROUND(E148/A148*1000,1)</f>
        <v>8.3</v>
      </c>
      <c r="G148" s="47">
        <v>1</v>
      </c>
      <c r="H148" s="42">
        <f>ROUND(G148/C148*1000,1)</f>
        <v>16.9</v>
      </c>
      <c r="I148" s="47">
        <v>0</v>
      </c>
      <c r="J148" s="32">
        <f>ROUND((I148)/(C148+I148)*1000,1)</f>
        <v>0</v>
      </c>
      <c r="K148" s="55">
        <v>39</v>
      </c>
      <c r="L148" s="42">
        <f>ROUND(K148/A148*1000,1)</f>
        <v>7.3</v>
      </c>
      <c r="M148" s="55">
        <v>4</v>
      </c>
      <c r="N148" s="70">
        <f>ROUND(M148/A148*1000,2)</f>
        <v>0.75</v>
      </c>
    </row>
    <row r="149" spans="1:14" ht="12" customHeight="1">
      <c r="A149" s="79"/>
      <c r="B149" s="43"/>
      <c r="C149" s="45"/>
      <c r="D149" s="46"/>
      <c r="E149" s="86"/>
      <c r="F149" s="40"/>
      <c r="G149" s="47"/>
      <c r="H149" s="42" t="s">
        <v>1</v>
      </c>
      <c r="I149" s="47"/>
      <c r="J149" s="42" t="s">
        <v>1</v>
      </c>
      <c r="K149" s="45"/>
      <c r="L149" s="42"/>
      <c r="M149" s="45"/>
      <c r="N149" s="72"/>
    </row>
    <row r="150" spans="1:14" ht="24">
      <c r="A150" s="2">
        <v>17816</v>
      </c>
      <c r="B150" s="43" t="s">
        <v>139</v>
      </c>
      <c r="C150" s="38">
        <v>186</v>
      </c>
      <c r="D150" s="39">
        <f>ROUND(C150/A150*1000,1)</f>
        <v>10.4</v>
      </c>
      <c r="E150" s="86">
        <v>109</v>
      </c>
      <c r="F150" s="40">
        <f>ROUND(E150/A150*1000,1)</f>
        <v>6.1</v>
      </c>
      <c r="G150" s="41">
        <v>3</v>
      </c>
      <c r="H150" s="42">
        <f>ROUND(G150/C150*1000,1)</f>
        <v>16.1</v>
      </c>
      <c r="I150" s="41">
        <v>13</v>
      </c>
      <c r="J150" s="32">
        <f>ROUND((I150)/(C150+I150)*1000,1)</f>
        <v>65.3</v>
      </c>
      <c r="K150" s="7">
        <v>141</v>
      </c>
      <c r="L150" s="42">
        <f>ROUND(K150/A150*1000,1)</f>
        <v>7.9</v>
      </c>
      <c r="M150" s="7">
        <v>11</v>
      </c>
      <c r="N150" s="70">
        <f>ROUND(M150/A150*1000,2)</f>
        <v>0.62</v>
      </c>
    </row>
    <row r="151" spans="1:14" ht="24">
      <c r="A151" s="2">
        <v>22985</v>
      </c>
      <c r="B151" s="43" t="s">
        <v>140</v>
      </c>
      <c r="C151" s="38">
        <v>508</v>
      </c>
      <c r="D151" s="39">
        <f>ROUND(C151/A151*1000,1)</f>
        <v>22.1</v>
      </c>
      <c r="E151" s="86">
        <v>212</v>
      </c>
      <c r="F151" s="40">
        <f>ROUND(E151/A151*1000,1)</f>
        <v>9.2</v>
      </c>
      <c r="G151" s="41">
        <v>3</v>
      </c>
      <c r="H151" s="42">
        <f>ROUND(G151/C151*1000,1)</f>
        <v>5.9</v>
      </c>
      <c r="I151" s="41">
        <v>41</v>
      </c>
      <c r="J151" s="32">
        <f>ROUND((I151)/(C151+I151)*1000,1)</f>
        <v>74.7</v>
      </c>
      <c r="K151" s="7">
        <v>258</v>
      </c>
      <c r="L151" s="42">
        <f>ROUND(K151/A151*1000,1)</f>
        <v>11.2</v>
      </c>
      <c r="M151" s="7">
        <v>13</v>
      </c>
      <c r="N151" s="70">
        <f>ROUND(M151/A151*1000,2)</f>
        <v>0.57</v>
      </c>
    </row>
    <row r="152" spans="1:14" ht="24">
      <c r="A152" s="2">
        <v>12278</v>
      </c>
      <c r="B152" s="43" t="s">
        <v>141</v>
      </c>
      <c r="C152" s="38">
        <v>215</v>
      </c>
      <c r="D152" s="39">
        <f>ROUND(C152/A152*1000,1)</f>
        <v>17.5</v>
      </c>
      <c r="E152" s="86">
        <v>105</v>
      </c>
      <c r="F152" s="40">
        <f>ROUND(E152/A152*1000,1)</f>
        <v>8.6</v>
      </c>
      <c r="G152" s="41">
        <v>9</v>
      </c>
      <c r="H152" s="42">
        <f>ROUND(G152/C152*1000,1)</f>
        <v>41.9</v>
      </c>
      <c r="I152" s="41">
        <v>41</v>
      </c>
      <c r="J152" s="32">
        <f>ROUND((I152)/(C152+I152)*1000,1)</f>
        <v>160.2</v>
      </c>
      <c r="K152" s="7">
        <v>104</v>
      </c>
      <c r="L152" s="42">
        <f>ROUND(K152/A152*1000,1)</f>
        <v>8.5</v>
      </c>
      <c r="M152" s="7">
        <v>9</v>
      </c>
      <c r="N152" s="70">
        <f>ROUND(M152/A152*1000,2)</f>
        <v>0.73</v>
      </c>
    </row>
    <row r="153" spans="1:14" ht="24">
      <c r="A153" s="2">
        <v>8998</v>
      </c>
      <c r="B153" s="43" t="s">
        <v>142</v>
      </c>
      <c r="C153" s="38">
        <v>93</v>
      </c>
      <c r="D153" s="39">
        <f>ROUND(C153/A153*1000,1)</f>
        <v>10.3</v>
      </c>
      <c r="E153" s="86">
        <v>84</v>
      </c>
      <c r="F153" s="40">
        <f>ROUND(E153/A153*1000,1)</f>
        <v>9.3</v>
      </c>
      <c r="G153" s="41">
        <v>5</v>
      </c>
      <c r="H153" s="42">
        <f>ROUND(G153/C153*1000,1)</f>
        <v>53.8</v>
      </c>
      <c r="I153" s="41">
        <v>4</v>
      </c>
      <c r="J153" s="32">
        <f>ROUND((I153)/(C153+I153)*1000,1)</f>
        <v>41.2</v>
      </c>
      <c r="K153" s="7">
        <v>76</v>
      </c>
      <c r="L153" s="42">
        <f>ROUND(K153/A153*1000,1)</f>
        <v>8.4</v>
      </c>
      <c r="M153" s="7">
        <v>4</v>
      </c>
      <c r="N153" s="70">
        <f>ROUND(M153/A153*1000,2)</f>
        <v>0.44</v>
      </c>
    </row>
    <row r="154" spans="1:14" ht="24">
      <c r="A154" s="2">
        <v>9324</v>
      </c>
      <c r="B154" s="43" t="s">
        <v>143</v>
      </c>
      <c r="C154" s="38">
        <v>184</v>
      </c>
      <c r="D154" s="39">
        <f>ROUND(C154/A154*1000,1)</f>
        <v>19.7</v>
      </c>
      <c r="E154" s="86">
        <v>103</v>
      </c>
      <c r="F154" s="40">
        <f>ROUND(E154/A154*1000,1)</f>
        <v>11</v>
      </c>
      <c r="G154" s="41">
        <v>8</v>
      </c>
      <c r="H154" s="42">
        <f>ROUND(G154/C154*1000,1)</f>
        <v>43.5</v>
      </c>
      <c r="I154" s="41">
        <v>23</v>
      </c>
      <c r="J154" s="32">
        <f>ROUND((I154)/(C154+I154)*1000,1)</f>
        <v>111.1</v>
      </c>
      <c r="K154" s="7">
        <v>79</v>
      </c>
      <c r="L154" s="42">
        <f>ROUND(K154/A154*1000,1)</f>
        <v>8.5</v>
      </c>
      <c r="M154" s="7">
        <v>6</v>
      </c>
      <c r="N154" s="70">
        <f>ROUND(M154/A154*1000,2)</f>
        <v>0.64</v>
      </c>
    </row>
    <row r="155" spans="1:14" ht="12" customHeight="1">
      <c r="A155" s="79"/>
      <c r="B155" s="43"/>
      <c r="C155" s="45"/>
      <c r="D155" s="46"/>
      <c r="E155" s="86"/>
      <c r="F155" s="40"/>
      <c r="G155" s="47"/>
      <c r="H155" s="42" t="s">
        <v>1</v>
      </c>
      <c r="I155" s="47"/>
      <c r="J155" s="42" t="s">
        <v>1</v>
      </c>
      <c r="K155" s="45"/>
      <c r="L155" s="42"/>
      <c r="M155" s="45"/>
      <c r="N155" s="72"/>
    </row>
    <row r="156" spans="1:14" ht="24">
      <c r="A156" s="78">
        <v>17172</v>
      </c>
      <c r="B156" s="94" t="s">
        <v>126</v>
      </c>
      <c r="C156" s="45">
        <v>284</v>
      </c>
      <c r="D156" s="46">
        <f>ROUND(C156/A156*1000,1)</f>
        <v>16.5</v>
      </c>
      <c r="E156" s="86">
        <v>232</v>
      </c>
      <c r="F156" s="40">
        <f>ROUND(E156/A156*1000,1)</f>
        <v>13.5</v>
      </c>
      <c r="G156" s="47">
        <v>17</v>
      </c>
      <c r="H156" s="42">
        <f>ROUND(G156/C156*1000,1)</f>
        <v>59.9</v>
      </c>
      <c r="I156" s="47">
        <v>36</v>
      </c>
      <c r="J156" s="32">
        <f>ROUND((I156)/(C156+I156)*1000,1)</f>
        <v>112.5</v>
      </c>
      <c r="K156" s="55">
        <v>161</v>
      </c>
      <c r="L156" s="42">
        <f>ROUND(K156/A156*1000,1)</f>
        <v>9.4</v>
      </c>
      <c r="M156" s="55">
        <v>3</v>
      </c>
      <c r="N156" s="70">
        <f>ROUND(M156/A156*1000,2)</f>
        <v>0.17</v>
      </c>
    </row>
    <row r="157" spans="1:14" ht="24.75" thickBot="1">
      <c r="A157" s="78">
        <v>11323</v>
      </c>
      <c r="B157" s="95" t="s">
        <v>127</v>
      </c>
      <c r="C157" s="48">
        <v>197</v>
      </c>
      <c r="D157" s="49">
        <f>ROUND(C157/A157*1000,1)</f>
        <v>17.4</v>
      </c>
      <c r="E157" s="88">
        <v>114</v>
      </c>
      <c r="F157" s="50">
        <f>ROUND(E157/A157*1000,1)</f>
        <v>10.1</v>
      </c>
      <c r="G157" s="51">
        <v>13</v>
      </c>
      <c r="H157" s="52">
        <f>ROUND(G157/C157*1000,1)</f>
        <v>66</v>
      </c>
      <c r="I157" s="51">
        <v>17</v>
      </c>
      <c r="J157" s="53">
        <f>ROUND((I157)/(C157+I157)*1000,1)</f>
        <v>79.4</v>
      </c>
      <c r="K157" s="54">
        <v>78</v>
      </c>
      <c r="L157" s="52">
        <f>ROUND(K157/A157*1000,1)</f>
        <v>6.9</v>
      </c>
      <c r="M157" s="54">
        <v>2</v>
      </c>
      <c r="N157" s="71">
        <f>ROUND(M157/A157*1000,2)</f>
        <v>0.18</v>
      </c>
    </row>
    <row r="158" spans="2:14" ht="24.75" customHeight="1">
      <c r="B158" s="63"/>
      <c r="C158" s="64"/>
      <c r="D158" s="63"/>
      <c r="E158" s="65"/>
      <c r="F158" s="63"/>
      <c r="G158" s="63"/>
      <c r="H158" s="66"/>
      <c r="I158" s="63"/>
      <c r="J158" s="67" t="s">
        <v>0</v>
      </c>
      <c r="K158" s="64"/>
      <c r="L158" s="68" t="s">
        <v>1</v>
      </c>
      <c r="M158" s="64"/>
      <c r="N158" s="68" t="s">
        <v>1</v>
      </c>
    </row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</sheetData>
  <mergeCells count="26">
    <mergeCell ref="C82:C83"/>
    <mergeCell ref="E82:E83"/>
    <mergeCell ref="G82:G83"/>
    <mergeCell ref="M82:M83"/>
    <mergeCell ref="I82:I83"/>
    <mergeCell ref="K82:K83"/>
    <mergeCell ref="M5:M6"/>
    <mergeCell ref="C80:D81"/>
    <mergeCell ref="E80:F81"/>
    <mergeCell ref="G80:H80"/>
    <mergeCell ref="K80:L81"/>
    <mergeCell ref="M80:N81"/>
    <mergeCell ref="I5:I6"/>
    <mergeCell ref="I80:J81"/>
    <mergeCell ref="G81:H81"/>
    <mergeCell ref="K5:K6"/>
    <mergeCell ref="C5:C6"/>
    <mergeCell ref="E5:E6"/>
    <mergeCell ref="G5:G6"/>
    <mergeCell ref="K3:L4"/>
    <mergeCell ref="M3:N4"/>
    <mergeCell ref="C3:D4"/>
    <mergeCell ref="G3:H3"/>
    <mergeCell ref="E3:F4"/>
    <mergeCell ref="G4:H4"/>
    <mergeCell ref="I3:J4"/>
  </mergeCells>
  <printOptions horizontalCentered="1"/>
  <pageMargins left="0.5511811023622047" right="0.5511811023622047" top="0.551181102362204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2007-06-19T07:05:07Z</cp:lastPrinted>
  <dcterms:created xsi:type="dcterms:W3CDTF">2000-02-15T01:29:42Z</dcterms:created>
  <dcterms:modified xsi:type="dcterms:W3CDTF">2007-06-20T06:47:02Z</dcterms:modified>
  <cp:category/>
  <cp:version/>
  <cp:contentType/>
  <cp:contentStatus/>
</cp:coreProperties>
</file>