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'人口'!$A$1:$F$422</definedName>
    <definedName name="_xlnm.Print_Titles" localSheetId="0">'人口'!$1:$4</definedName>
  </definedNames>
  <calcPr fullCalcOnLoad="1"/>
</workbook>
</file>

<file path=xl/sharedStrings.xml><?xml version="1.0" encoding="utf-8"?>
<sst xmlns="http://schemas.openxmlformats.org/spreadsheetml/2006/main" count="357" uniqueCount="344">
  <si>
    <t>市町村</t>
  </si>
  <si>
    <t>県計</t>
  </si>
  <si>
    <t>市計</t>
  </si>
  <si>
    <t>郡計</t>
  </si>
  <si>
    <t>船橋市</t>
  </si>
  <si>
    <t>館山市</t>
  </si>
  <si>
    <t>木更津市</t>
  </si>
  <si>
    <t>松戸市</t>
  </si>
  <si>
    <t>東葛飾郡</t>
  </si>
  <si>
    <t>関宿町</t>
  </si>
  <si>
    <t>印旛郡</t>
  </si>
  <si>
    <t>酒々井町</t>
  </si>
  <si>
    <t>本埜村</t>
  </si>
  <si>
    <t>香取郡</t>
  </si>
  <si>
    <t>神崎町</t>
  </si>
  <si>
    <t>小見川町</t>
  </si>
  <si>
    <t>栗源町</t>
  </si>
  <si>
    <t>海上郡</t>
  </si>
  <si>
    <t>匝瑳郡</t>
  </si>
  <si>
    <t>山武郡</t>
  </si>
  <si>
    <t>蓮沼村</t>
  </si>
  <si>
    <t>松尾町</t>
  </si>
  <si>
    <t>横芝町</t>
  </si>
  <si>
    <t>長生郡</t>
  </si>
  <si>
    <t>一宮町</t>
  </si>
  <si>
    <t>夷隅郡</t>
  </si>
  <si>
    <t>大多喜町</t>
  </si>
  <si>
    <t>御宿町</t>
  </si>
  <si>
    <t>大原町</t>
  </si>
  <si>
    <t>安房郡</t>
  </si>
  <si>
    <t>富浦町</t>
  </si>
  <si>
    <t>白浜町</t>
  </si>
  <si>
    <t>千倉町</t>
  </si>
  <si>
    <t>八街町</t>
  </si>
  <si>
    <t>君津郡</t>
  </si>
  <si>
    <t>富里村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</si>
  <si>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</si>
  <si>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</si>
  <si>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</si>
  <si>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</si>
  <si>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</si>
  <si>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</si>
  <si>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</si>
  <si>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</si>
  <si>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</si>
  <si>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銚子</t>
  </si>
  <si>
    <t>八日市場</t>
  </si>
  <si>
    <t>茂原</t>
  </si>
  <si>
    <t>勝浦</t>
  </si>
  <si>
    <t>館山</t>
  </si>
  <si>
    <t>木更津</t>
  </si>
  <si>
    <t>鴨川</t>
  </si>
  <si>
    <t>江見町</t>
  </si>
  <si>
    <t>鴨川町</t>
  </si>
  <si>
    <t>君津町</t>
  </si>
  <si>
    <t>富津町</t>
  </si>
  <si>
    <t>我孫子町</t>
  </si>
  <si>
    <t>小櫃村</t>
  </si>
  <si>
    <t>土気町</t>
  </si>
  <si>
    <t>流山町</t>
  </si>
  <si>
    <t>千葉郡</t>
  </si>
  <si>
    <t>市原郡</t>
  </si>
  <si>
    <t>白井村</t>
  </si>
  <si>
    <t>世帯数</t>
  </si>
  <si>
    <t>姉崎町</t>
  </si>
  <si>
    <t>五井</t>
  </si>
  <si>
    <t>長者町</t>
  </si>
  <si>
    <t>勝山町</t>
  </si>
  <si>
    <t>保田町</t>
  </si>
  <si>
    <t>勝浦町</t>
  </si>
  <si>
    <t>鎌ケ谷村</t>
  </si>
  <si>
    <t>福田村</t>
  </si>
  <si>
    <t>川間村</t>
  </si>
  <si>
    <t>銚子市</t>
  </si>
  <si>
    <t>市川市</t>
  </si>
  <si>
    <t>本納町</t>
  </si>
  <si>
    <t>豊岡村</t>
  </si>
  <si>
    <t>和田町</t>
  </si>
  <si>
    <t>南三原村</t>
  </si>
  <si>
    <t>五井町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</si>
  <si>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</si>
  <si>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</si>
  <si>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</si>
  <si>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</si>
  <si>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</si>
  <si>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</si>
  <si>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</si>
  <si>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</si>
  <si>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</si>
  <si>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布佐町</t>
  </si>
  <si>
    <t>湖北村</t>
  </si>
  <si>
    <t>風早村</t>
  </si>
  <si>
    <t>手賀村</t>
  </si>
  <si>
    <t>木間ヶ瀬村</t>
  </si>
  <si>
    <t>二川村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</si>
  <si>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</si>
  <si>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</si>
  <si>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</si>
  <si>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</si>
  <si>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</si>
  <si>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</si>
  <si>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</si>
  <si>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</si>
  <si>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</si>
  <si>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</si>
  <si>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</si>
  <si>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</si>
  <si>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</si>
  <si>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</si>
  <si>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</si>
  <si>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</si>
  <si>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</si>
  <si>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</si>
  <si>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</si>
  <si>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</si>
  <si>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</si>
  <si>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</si>
  <si>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</si>
  <si>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</si>
  <si>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</si>
  <si>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</si>
  <si>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</si>
  <si>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</si>
  <si>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</si>
  <si>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</si>
  <si>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</si>
  <si>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</si>
  <si>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</si>
  <si>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</si>
  <si>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</si>
  <si>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</si>
  <si>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</si>
  <si>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</si>
  <si>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</si>
  <si>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</si>
  <si>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</si>
  <si>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</si>
  <si>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</si>
  <si>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</si>
  <si>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</si>
  <si>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</si>
  <si>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</si>
  <si>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</si>
  <si>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</si>
  <si>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</si>
  <si>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</si>
  <si>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</si>
  <si>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</si>
  <si>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</si>
  <si>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</si>
  <si>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</si>
  <si>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</si>
  <si>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</si>
  <si>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</si>
  <si>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</si>
  <si>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</si>
  <si>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</si>
  <si>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</si>
  <si>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</si>
  <si>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</si>
  <si>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</si>
  <si>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</si>
  <si>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</si>
  <si>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</si>
  <si>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</si>
  <si>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</si>
  <si>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中村</t>
  </si>
  <si>
    <t>小糸村</t>
  </si>
  <si>
    <t>秋元村</t>
  </si>
  <si>
    <t>三島村</t>
  </si>
  <si>
    <t>飯野村</t>
  </si>
  <si>
    <t>青堀町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</si>
  <si>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</si>
  <si>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</si>
  <si>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</si>
  <si>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</si>
  <si>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</si>
  <si>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</si>
  <si>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</si>
  <si>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</si>
  <si>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</si>
  <si>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</si>
  <si>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</si>
  <si>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</si>
  <si>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</si>
  <si>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</si>
  <si>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</si>
  <si>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曾呂村</t>
  </si>
  <si>
    <t>良文村</t>
  </si>
  <si>
    <t>千葉市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</si>
  <si>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</si>
  <si>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</si>
  <si>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</si>
  <si>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</si>
  <si>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</si>
  <si>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</si>
  <si>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</si>
  <si>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</si>
  <si>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</si>
  <si>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</si>
  <si>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</si>
  <si>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</si>
  <si>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</si>
  <si>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</si>
  <si>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</si>
  <si>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</si>
  <si>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</si>
  <si>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</si>
  <si>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</si>
  <si>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</si>
  <si>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</si>
  <si>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</si>
  <si>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</si>
  <si>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</si>
  <si>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</si>
  <si>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</si>
  <si>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</si>
  <si>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</si>
  <si>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</si>
  <si>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</si>
  <si>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</si>
  <si>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</si>
  <si>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</si>
  <si>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</si>
  <si>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</si>
  <si>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</si>
  <si>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</si>
  <si>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</si>
  <si>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</si>
  <si>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</si>
  <si>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</si>
  <si>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</si>
  <si>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</si>
  <si>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</si>
  <si>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</si>
  <si>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</si>
  <si>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</si>
  <si>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</si>
  <si>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</si>
  <si>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</si>
  <si>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</si>
  <si>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</si>
  <si>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</si>
  <si>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</si>
  <si>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</si>
  <si>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</si>
  <si>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</si>
  <si>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</si>
  <si>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</si>
  <si>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</si>
  <si>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福岡村</t>
  </si>
  <si>
    <t>白里町</t>
  </si>
  <si>
    <t>大富村</t>
  </si>
  <si>
    <t>南郷村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</si>
  <si>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</si>
  <si>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</si>
  <si>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</si>
  <si>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</si>
  <si>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</si>
  <si>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</si>
  <si>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</si>
  <si>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</si>
  <si>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</si>
  <si>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</si>
  <si>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</si>
  <si>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</si>
  <si>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</si>
  <si>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</si>
  <si>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</si>
  <si>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</si>
  <si>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</si>
  <si>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</si>
  <si>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</si>
  <si>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</si>
  <si>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</si>
  <si>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</si>
  <si>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</si>
  <si>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</si>
  <si>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</si>
  <si>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</si>
  <si>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</si>
  <si>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</si>
  <si>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</si>
  <si>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</si>
  <si>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</si>
  <si>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</si>
  <si>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</si>
  <si>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滑河町</t>
  </si>
  <si>
    <t>(保健所)</t>
  </si>
  <si>
    <t>(市町村)</t>
  </si>
  <si>
    <t>総計</t>
  </si>
  <si>
    <t>男</t>
  </si>
  <si>
    <t>女</t>
  </si>
  <si>
    <t>備考</t>
  </si>
  <si>
    <t>二宮町</t>
  </si>
  <si>
    <t>八木村</t>
  </si>
  <si>
    <t>新川村</t>
  </si>
  <si>
    <t>佐原町</t>
  </si>
  <si>
    <t>東大戸村</t>
  </si>
  <si>
    <t>香西村</t>
  </si>
  <si>
    <t>香取町</t>
  </si>
  <si>
    <t>豊浦村</t>
  </si>
  <si>
    <t>神里村</t>
  </si>
  <si>
    <t>森山村</t>
  </si>
  <si>
    <t>東金町</t>
  </si>
  <si>
    <t>大網町</t>
  </si>
  <si>
    <t>成東町</t>
  </si>
  <si>
    <t>公平村</t>
  </si>
  <si>
    <t>丘山村</t>
  </si>
  <si>
    <t>大和村</t>
  </si>
  <si>
    <t>山辺村</t>
  </si>
  <si>
    <t>増穂村</t>
  </si>
  <si>
    <t>正気村</t>
  </si>
  <si>
    <t>豊成村</t>
  </si>
  <si>
    <t>睦岡村</t>
  </si>
  <si>
    <t>東浪見村</t>
  </si>
  <si>
    <t>一松村</t>
  </si>
  <si>
    <t>八積村</t>
  </si>
  <si>
    <t>高根村</t>
  </si>
  <si>
    <t>東郷村</t>
  </si>
  <si>
    <t>新治村</t>
  </si>
  <si>
    <t>二宮本郷村</t>
  </si>
  <si>
    <t>茂原町</t>
  </si>
  <si>
    <t>鶴枝村</t>
  </si>
  <si>
    <t>五郷村</t>
  </si>
  <si>
    <t>中根村</t>
  </si>
  <si>
    <t>稲都村</t>
  </si>
  <si>
    <t>瀧田村</t>
  </si>
  <si>
    <t>国府村</t>
  </si>
  <si>
    <t>千歳村</t>
  </si>
  <si>
    <t>源村</t>
  </si>
  <si>
    <t>万才村</t>
  </si>
  <si>
    <t>第１表　市町村別人口及び世帯数</t>
  </si>
  <si>
    <t>大柏村</t>
  </si>
  <si>
    <t>梅郷村</t>
  </si>
  <si>
    <t>野田町</t>
  </si>
  <si>
    <t>七福村</t>
  </si>
  <si>
    <t>東條村</t>
  </si>
  <si>
    <t>南條村</t>
  </si>
  <si>
    <t>西條村</t>
  </si>
  <si>
    <r>
      <t>昭和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日臨時国勢調査</t>
    </r>
  </si>
  <si>
    <t>＊世帯数は3,724となっているが、郡計を合わせるため調整。</t>
  </si>
  <si>
    <t>平群村</t>
  </si>
  <si>
    <t>東金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</si>
</sst>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i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37" fontId="5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0" fillId="0" borderId="1" xfId="17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8" fontId="0" fillId="0" borderId="1" xfId="17" applyFont="1" applyBorder="1" applyAlignment="1">
      <alignment/>
    </xf>
    <xf numFmtId="0" fontId="0" fillId="0" borderId="2" xfId="0" applyFont="1" applyBorder="1" applyAlignment="1" applyProtection="1">
      <alignment vertical="center" shrinkToFit="1"/>
      <protection/>
    </xf>
    <xf numFmtId="49" fontId="0" fillId="0" borderId="3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5" xfId="0" applyFont="1" applyBorder="1" applyAlignment="1">
      <alignment/>
    </xf>
    <xf numFmtId="38" fontId="0" fillId="0" borderId="4" xfId="17" applyFont="1" applyBorder="1" applyAlignment="1">
      <alignment/>
    </xf>
    <xf numFmtId="37" fontId="8" fillId="0" borderId="3" xfId="0" applyNumberFormat="1" applyFont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horizontal="left" wrapText="1" indent="1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 wrapText="1"/>
      <protection/>
    </xf>
    <xf numFmtId="37" fontId="0" fillId="0" borderId="13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9" sqref="A19"/>
    </sheetView>
  </sheetViews>
  <sheetFormatPr defaultColWidth="10.66015625" defaultRowHeight="18"/>
  <cols>
    <col min="1" max="1" width="11.5" style="6" customWidth="1"/>
    <col min="2" max="2" width="8.91015625" style="6" bestFit="1" customWidth="1"/>
    <col min="3" max="3" width="10.91015625" style="6" bestFit="1" customWidth="1"/>
    <col min="4" max="5" width="10.41015625" style="6" customWidth="1"/>
    <col min="6" max="6" width="17.5" style="6" customWidth="1"/>
    <col min="7" max="16384" width="10.66015625" style="6" customWidth="1"/>
  </cols>
  <sheetData>
    <row r="1" spans="1:6" s="4" customFormat="1" ht="18.75">
      <c r="A1" s="11" t="s">
        <v>332</v>
      </c>
      <c r="F1" s="3"/>
    </row>
    <row r="2" spans="1:6" s="4" customFormat="1" ht="18" thickBot="1">
      <c r="A2" s="1"/>
      <c r="B2" s="2"/>
      <c r="C2" s="2"/>
      <c r="D2" s="2"/>
      <c r="E2" s="2"/>
      <c r="F2" s="3" t="s">
        <v>340</v>
      </c>
    </row>
    <row r="3" spans="1:6" s="4" customFormat="1" ht="18" customHeight="1">
      <c r="A3" s="19" t="s">
        <v>37</v>
      </c>
      <c r="B3" s="49" t="s">
        <v>63</v>
      </c>
      <c r="C3" s="51" t="s">
        <v>38</v>
      </c>
      <c r="D3" s="52"/>
      <c r="E3" s="53"/>
      <c r="F3" s="47" t="s">
        <v>293</v>
      </c>
    </row>
    <row r="4" spans="1:6" s="4" customFormat="1" ht="18" customHeight="1">
      <c r="A4" s="22" t="s">
        <v>0</v>
      </c>
      <c r="B4" s="50"/>
      <c r="C4" s="23" t="s">
        <v>290</v>
      </c>
      <c r="D4" s="23" t="s">
        <v>291</v>
      </c>
      <c r="E4" s="23" t="s">
        <v>292</v>
      </c>
      <c r="F4" s="48"/>
    </row>
    <row r="5" spans="1:6" ht="17.25">
      <c r="A5" s="34" t="s">
        <v>1</v>
      </c>
      <c r="B5" s="25">
        <f>B6+B7</f>
        <v>405530</v>
      </c>
      <c r="C5" s="25">
        <f>C6+C7</f>
        <v>2112917</v>
      </c>
      <c r="D5" s="25">
        <f>D6+D7</f>
        <v>1018295</v>
      </c>
      <c r="E5" s="25">
        <f>E6+E7</f>
        <v>1094622</v>
      </c>
      <c r="F5" s="26"/>
    </row>
    <row r="6" spans="1:6" ht="17.25">
      <c r="A6" s="7" t="s">
        <v>2</v>
      </c>
      <c r="B6" s="5">
        <f>SUM(B27:B34)</f>
        <v>103130</v>
      </c>
      <c r="C6" s="5">
        <f>SUM(C27:C34)</f>
        <v>492051</v>
      </c>
      <c r="D6" s="5">
        <f>SUM(D27:D34)</f>
        <v>240586</v>
      </c>
      <c r="E6" s="5">
        <f>SUM(E27:E34)</f>
        <v>251465</v>
      </c>
      <c r="F6" s="31"/>
    </row>
    <row r="7" spans="1:6" ht="17.25">
      <c r="A7" s="7" t="s">
        <v>3</v>
      </c>
      <c r="B7" s="5">
        <f>SUM(B52,B86,B123,B174,B189,B207,B247,B280,B308,B356,B36,B396)</f>
        <v>302400</v>
      </c>
      <c r="C7" s="5">
        <f>SUM(C52,C86,C123,C174,C189,C207,C247,C280,C308,C356,C36,C396)</f>
        <v>1620866</v>
      </c>
      <c r="D7" s="5">
        <f>SUM(D52,D86,D123,D174,D189,D207,D247,D280,D308,D356,D36,D396)</f>
        <v>777709</v>
      </c>
      <c r="E7" s="5">
        <f>SUM(E52,E86,E123,E174,E189,E207,E247,E280,E308,E356,E36,E396)</f>
        <v>843157</v>
      </c>
      <c r="F7" s="31"/>
    </row>
    <row r="8" spans="1:6" ht="17.25">
      <c r="A8" s="7" t="s">
        <v>288</v>
      </c>
      <c r="B8" s="8"/>
      <c r="C8" s="8"/>
      <c r="D8" s="8"/>
      <c r="E8" s="8"/>
      <c r="F8" s="12"/>
    </row>
    <row r="9" spans="1:6" ht="17.25">
      <c r="A9" s="9" t="s">
        <v>39</v>
      </c>
      <c r="B9" s="8">
        <f>SUM(B27,B36)</f>
        <v>43785</v>
      </c>
      <c r="C9" s="8">
        <f>SUM(C27,C36)</f>
        <v>218274</v>
      </c>
      <c r="D9" s="8">
        <f>SUM(D27,D36)</f>
        <v>108700</v>
      </c>
      <c r="E9" s="8">
        <f>SUM(E27,E36)</f>
        <v>109574</v>
      </c>
      <c r="F9" s="12"/>
    </row>
    <row r="10" spans="1:6" ht="17.25">
      <c r="A10" s="9" t="s">
        <v>40</v>
      </c>
      <c r="B10" s="8">
        <f>SUM(B29:B30,B53:B57)</f>
        <v>45958</v>
      </c>
      <c r="C10" s="8">
        <f>SUM(C29:C30,C53:C57)</f>
        <v>215690</v>
      </c>
      <c r="D10" s="8">
        <f>SUM(D29:D30,D53:D57)</f>
        <v>105004</v>
      </c>
      <c r="E10" s="8">
        <f>SUM(E29:E30,E53:E57)</f>
        <v>110686</v>
      </c>
      <c r="F10" s="40"/>
    </row>
    <row r="11" spans="1:6" ht="17.25">
      <c r="A11" s="9" t="s">
        <v>41</v>
      </c>
      <c r="B11" s="8">
        <f>SUM(B34,B59:B65,B78:B84)</f>
        <v>26371</v>
      </c>
      <c r="C11" s="8">
        <f>SUM(C34,C59:C65,C78:C84)</f>
        <v>142651</v>
      </c>
      <c r="D11" s="8">
        <f>SUM(D34,D59:D65,D78:D84)</f>
        <v>70465</v>
      </c>
      <c r="E11" s="8">
        <f>SUM(E34,E59:E65,E78:E84)</f>
        <v>72186</v>
      </c>
      <c r="F11" s="40"/>
    </row>
    <row r="12" spans="1:6" ht="17.25">
      <c r="A12" s="9" t="s">
        <v>42</v>
      </c>
      <c r="B12" s="8">
        <f>SUM(B66:B77)</f>
        <v>13051</v>
      </c>
      <c r="C12" s="8">
        <f>SUM(C66:C77)</f>
        <v>70282</v>
      </c>
      <c r="D12" s="8">
        <f>SUM(D66:D77)</f>
        <v>33510</v>
      </c>
      <c r="E12" s="8">
        <f>SUM(E66:E77)</f>
        <v>36772</v>
      </c>
      <c r="F12" s="12"/>
    </row>
    <row r="13" spans="1:6" ht="17.25">
      <c r="A13" s="9" t="s">
        <v>43</v>
      </c>
      <c r="B13" s="8">
        <f>SUM(B86)</f>
        <v>36250</v>
      </c>
      <c r="C13" s="8">
        <f>SUM(C86)</f>
        <v>191891</v>
      </c>
      <c r="D13" s="8">
        <f>SUM(D86)</f>
        <v>92568</v>
      </c>
      <c r="E13" s="8">
        <f>SUM(E86)</f>
        <v>99323</v>
      </c>
      <c r="F13" s="12"/>
    </row>
    <row r="14" spans="1:6" ht="9" customHeight="1">
      <c r="A14" s="9"/>
      <c r="B14" s="8"/>
      <c r="C14" s="8"/>
      <c r="D14" s="8"/>
      <c r="E14" s="8"/>
      <c r="F14" s="12"/>
    </row>
    <row r="15" spans="1:6" ht="17.25">
      <c r="A15" s="9" t="s">
        <v>44</v>
      </c>
      <c r="B15" s="8">
        <f>SUM(B124:B149,B152:B154,B160:B167)</f>
        <v>26483</v>
      </c>
      <c r="C15" s="8">
        <f>SUM(C124:C149,C152:C154,C160:C167)</f>
        <v>152570</v>
      </c>
      <c r="D15" s="8">
        <f>SUM(D124:D149,D152:D154,D160:D167)</f>
        <v>73078</v>
      </c>
      <c r="E15" s="8">
        <f>SUM(E124:E149,E152:E154,E160:E167)</f>
        <v>79492</v>
      </c>
      <c r="F15" s="12"/>
    </row>
    <row r="16" spans="1:6" ht="17.25">
      <c r="A16" s="9" t="s">
        <v>45</v>
      </c>
      <c r="B16" s="8">
        <f>SUM(B28,B174)</f>
        <v>24278</v>
      </c>
      <c r="C16" s="8">
        <f>SUM(C28,C174)</f>
        <v>128003</v>
      </c>
      <c r="D16" s="8">
        <f>SUM(D28,D174)</f>
        <v>61302</v>
      </c>
      <c r="E16" s="8">
        <f>SUM(E28,E174)</f>
        <v>66701</v>
      </c>
      <c r="F16" s="12"/>
    </row>
    <row r="17" spans="1:6" ht="17.25">
      <c r="A17" s="9" t="s">
        <v>46</v>
      </c>
      <c r="B17" s="8">
        <f>SUM(B150:B151,B155:B158,B189,B168:B172)</f>
        <v>17456</v>
      </c>
      <c r="C17" s="8">
        <f>SUM(C150:C151,C155:C158,C189,C168:C172)</f>
        <v>99069</v>
      </c>
      <c r="D17" s="8">
        <f>SUM(D150:D151,D155:D158,D189,D168:D172)</f>
        <v>47446</v>
      </c>
      <c r="E17" s="8">
        <f>SUM(E150:E151,E155:E158,E189,E168:E172)</f>
        <v>51623</v>
      </c>
      <c r="F17" s="12"/>
    </row>
    <row r="18" spans="1:6" ht="17.25">
      <c r="A18" s="9" t="s">
        <v>343</v>
      </c>
      <c r="B18" s="8">
        <f>SUM(B207)</f>
        <v>30527</v>
      </c>
      <c r="C18" s="8">
        <f>SUM(C207)</f>
        <v>166369</v>
      </c>
      <c r="D18" s="8">
        <f>SUM(D207)</f>
        <v>79668</v>
      </c>
      <c r="E18" s="8">
        <f>SUM(E207)</f>
        <v>86701</v>
      </c>
      <c r="F18" s="12"/>
    </row>
    <row r="19" spans="1:6" ht="17.25">
      <c r="A19" s="9" t="s">
        <v>47</v>
      </c>
      <c r="B19" s="8">
        <f>SUM(B247)</f>
        <v>22850</v>
      </c>
      <c r="C19" s="8">
        <f>SUM(C247)</f>
        <v>121846</v>
      </c>
      <c r="D19" s="8">
        <f>SUM(D247)</f>
        <v>58284</v>
      </c>
      <c r="E19" s="8">
        <f>SUM(E247)</f>
        <v>63562</v>
      </c>
      <c r="F19" s="12"/>
    </row>
    <row r="20" spans="1:6" ht="9" customHeight="1">
      <c r="A20" s="9"/>
      <c r="B20" s="8"/>
      <c r="C20" s="8"/>
      <c r="D20" s="8"/>
      <c r="E20" s="8"/>
      <c r="F20" s="12"/>
    </row>
    <row r="21" spans="1:6" ht="17.25">
      <c r="A21" s="9" t="s">
        <v>48</v>
      </c>
      <c r="B21" s="8">
        <f>SUM(B280)</f>
        <v>23383</v>
      </c>
      <c r="C21" s="8">
        <f>SUM(C280)</f>
        <v>120595</v>
      </c>
      <c r="D21" s="8">
        <f>SUM(D280)</f>
        <v>57008</v>
      </c>
      <c r="E21" s="8">
        <f>SUM(E280)</f>
        <v>63587</v>
      </c>
      <c r="F21" s="12"/>
    </row>
    <row r="22" spans="1:6" ht="17.25">
      <c r="A22" s="9" t="s">
        <v>65</v>
      </c>
      <c r="B22" s="8">
        <f>SUM(B396)</f>
        <v>18417</v>
      </c>
      <c r="C22" s="8">
        <f>SUM(C396)</f>
        <v>101430</v>
      </c>
      <c r="D22" s="8">
        <f>SUM(D396)</f>
        <v>48949</v>
      </c>
      <c r="E22" s="8">
        <f>SUM(E396)</f>
        <v>52481</v>
      </c>
      <c r="F22" s="12"/>
    </row>
    <row r="23" spans="1:6" ht="17.25">
      <c r="A23" s="9" t="s">
        <v>50</v>
      </c>
      <c r="B23" s="8">
        <f>SUM(B33,B356)</f>
        <v>35557</v>
      </c>
      <c r="C23" s="8">
        <f>SUM(C33,C356)</f>
        <v>186221</v>
      </c>
      <c r="D23" s="8">
        <f>SUM(D33,D356)</f>
        <v>89802</v>
      </c>
      <c r="E23" s="8">
        <f>SUM(E33,E356)</f>
        <v>96419</v>
      </c>
      <c r="F23" s="12"/>
    </row>
    <row r="24" spans="1:6" ht="17.25">
      <c r="A24" s="9" t="s">
        <v>49</v>
      </c>
      <c r="B24" s="8">
        <f>SUM(B31,B309:B340)</f>
        <v>30981</v>
      </c>
      <c r="C24" s="8">
        <f>SUM(C31,C309:C340)</f>
        <v>149497</v>
      </c>
      <c r="D24" s="8">
        <f>SUM(D31,D309:D340)</f>
        <v>69687</v>
      </c>
      <c r="E24" s="8">
        <f>SUM(E31,E309:E340)</f>
        <v>79810</v>
      </c>
      <c r="F24" s="12"/>
    </row>
    <row r="25" spans="1:6" ht="17.25">
      <c r="A25" s="9" t="s">
        <v>51</v>
      </c>
      <c r="B25" s="8">
        <f>SUM(B341:B354)</f>
        <v>10183</v>
      </c>
      <c r="C25" s="8">
        <f>SUM(C341:C354)</f>
        <v>48529</v>
      </c>
      <c r="D25" s="8">
        <f>SUM(D341:D354)</f>
        <v>22824</v>
      </c>
      <c r="E25" s="8">
        <f>SUM(E341:E354)</f>
        <v>25705</v>
      </c>
      <c r="F25" s="12"/>
    </row>
    <row r="26" spans="1:6" ht="17.25">
      <c r="A26" s="7" t="s">
        <v>289</v>
      </c>
      <c r="B26" s="8"/>
      <c r="C26" s="8"/>
      <c r="D26" s="8"/>
      <c r="E26" s="8"/>
      <c r="F26" s="12"/>
    </row>
    <row r="27" spans="1:6" ht="17.25">
      <c r="A27" s="9" t="s">
        <v>189</v>
      </c>
      <c r="B27" s="8">
        <v>25529</v>
      </c>
      <c r="C27" s="8">
        <f>SUM(D27:E27)</f>
        <v>122006</v>
      </c>
      <c r="D27" s="8">
        <v>61070</v>
      </c>
      <c r="E27" s="8">
        <v>60936</v>
      </c>
      <c r="F27" s="12"/>
    </row>
    <row r="28" spans="1:6" ht="17.25">
      <c r="A28" s="9" t="s">
        <v>73</v>
      </c>
      <c r="B28" s="8">
        <v>13990</v>
      </c>
      <c r="C28" s="8">
        <f>SUM(D28:E28)</f>
        <v>69543</v>
      </c>
      <c r="D28" s="8">
        <v>33522</v>
      </c>
      <c r="E28" s="8">
        <v>36021</v>
      </c>
      <c r="F28" s="12"/>
    </row>
    <row r="29" spans="1:6" ht="17.25">
      <c r="A29" s="9" t="s">
        <v>74</v>
      </c>
      <c r="B29" s="8">
        <v>20275</v>
      </c>
      <c r="C29" s="8">
        <f>SUM(D29:E29)</f>
        <v>92719</v>
      </c>
      <c r="D29" s="8">
        <v>44874</v>
      </c>
      <c r="E29" s="8">
        <v>47845</v>
      </c>
      <c r="F29" s="12"/>
    </row>
    <row r="30" spans="1:6" ht="17.25">
      <c r="A30" s="9" t="s">
        <v>4</v>
      </c>
      <c r="B30" s="8">
        <v>17042</v>
      </c>
      <c r="C30" s="8">
        <f>SUM(D30:E30)</f>
        <v>78996</v>
      </c>
      <c r="D30" s="8">
        <v>38715</v>
      </c>
      <c r="E30" s="8">
        <v>40281</v>
      </c>
      <c r="F30" s="12"/>
    </row>
    <row r="31" spans="1:6" ht="17.25">
      <c r="A31" s="9" t="s">
        <v>5</v>
      </c>
      <c r="B31" s="8">
        <v>8243</v>
      </c>
      <c r="C31" s="8">
        <f>SUM(D31:E31)</f>
        <v>36599</v>
      </c>
      <c r="D31" s="8">
        <v>17126</v>
      </c>
      <c r="E31" s="8">
        <v>19473</v>
      </c>
      <c r="F31" s="12"/>
    </row>
    <row r="32" spans="1:6" ht="9" customHeight="1">
      <c r="A32" s="9"/>
      <c r="B32" s="8"/>
      <c r="C32" s="8"/>
      <c r="D32" s="8"/>
      <c r="E32" s="8"/>
      <c r="F32" s="12"/>
    </row>
    <row r="33" spans="1:6" ht="17.25">
      <c r="A33" s="9" t="s">
        <v>6</v>
      </c>
      <c r="B33" s="8">
        <v>7882</v>
      </c>
      <c r="C33" s="8">
        <f>SUM(D33:E33)</f>
        <v>37675</v>
      </c>
      <c r="D33" s="8">
        <v>18165</v>
      </c>
      <c r="E33" s="8">
        <v>19510</v>
      </c>
      <c r="F33" s="12"/>
    </row>
    <row r="34" spans="1:6" ht="17.25">
      <c r="A34" s="9" t="s">
        <v>7</v>
      </c>
      <c r="B34" s="8">
        <v>10169</v>
      </c>
      <c r="C34" s="8">
        <f>SUM(D34:E34)</f>
        <v>54513</v>
      </c>
      <c r="D34" s="8">
        <v>27114</v>
      </c>
      <c r="E34" s="8">
        <v>27399</v>
      </c>
      <c r="F34" s="12"/>
    </row>
    <row r="35" spans="1:6" ht="17.25" customHeight="1">
      <c r="A35" s="9"/>
      <c r="B35" s="8"/>
      <c r="C35" s="8"/>
      <c r="D35" s="8"/>
      <c r="E35" s="8"/>
      <c r="F35" s="12"/>
    </row>
    <row r="36" spans="1:6" ht="17.25">
      <c r="A36" s="7" t="s">
        <v>60</v>
      </c>
      <c r="B36" s="5">
        <f>SUM(B37:B50)</f>
        <v>18256</v>
      </c>
      <c r="C36" s="5">
        <f>SUM(C37:C50)</f>
        <v>96268</v>
      </c>
      <c r="D36" s="5">
        <f>SUM(D37:D50)</f>
        <v>47630</v>
      </c>
      <c r="E36" s="5">
        <f>SUM(E37:E50)</f>
        <v>48638</v>
      </c>
      <c r="F36" s="31"/>
    </row>
    <row r="37" spans="1:6" ht="17.25">
      <c r="A37" s="14" t="s">
        <v>83</v>
      </c>
      <c r="B37" s="15">
        <v>1072</v>
      </c>
      <c r="C37" s="8">
        <f>SUM(D37:E37)</f>
        <v>5631</v>
      </c>
      <c r="D37" s="8">
        <v>2699</v>
      </c>
      <c r="E37" s="8">
        <v>2932</v>
      </c>
      <c r="F37" s="12"/>
    </row>
    <row r="38" spans="1:6" ht="17.25">
      <c r="A38" s="14" t="s">
        <v>84</v>
      </c>
      <c r="B38" s="15">
        <v>431</v>
      </c>
      <c r="C38" s="8">
        <f aca="true" t="shared" si="0" ref="C38:C50">SUM(D38:E38)</f>
        <v>2533</v>
      </c>
      <c r="D38" s="8">
        <v>1216</v>
      </c>
      <c r="E38" s="8">
        <v>1317</v>
      </c>
      <c r="F38" s="12"/>
    </row>
    <row r="39" spans="1:6" ht="17.25">
      <c r="A39" s="14" t="s">
        <v>85</v>
      </c>
      <c r="B39" s="15">
        <v>1266</v>
      </c>
      <c r="C39" s="8">
        <f t="shared" si="0"/>
        <v>7109</v>
      </c>
      <c r="D39" s="8">
        <v>3491</v>
      </c>
      <c r="E39" s="8">
        <v>3618</v>
      </c>
      <c r="F39" s="12"/>
    </row>
    <row r="40" spans="1:6" ht="17.25">
      <c r="A40" s="14" t="s">
        <v>86</v>
      </c>
      <c r="B40" s="15">
        <v>908</v>
      </c>
      <c r="C40" s="8">
        <f t="shared" si="0"/>
        <v>5246</v>
      </c>
      <c r="D40" s="8">
        <v>2519</v>
      </c>
      <c r="E40" s="8">
        <v>2727</v>
      </c>
      <c r="F40" s="12"/>
    </row>
    <row r="41" spans="1:6" ht="17.25">
      <c r="A41" s="14" t="s">
        <v>87</v>
      </c>
      <c r="B41" s="15">
        <v>776</v>
      </c>
      <c r="C41" s="8">
        <f t="shared" si="0"/>
        <v>4433</v>
      </c>
      <c r="D41" s="8">
        <v>2136</v>
      </c>
      <c r="E41" s="8">
        <v>2297</v>
      </c>
      <c r="F41" s="12"/>
    </row>
    <row r="42" spans="1:6" ht="9" customHeight="1">
      <c r="A42" s="14"/>
      <c r="B42" s="15"/>
      <c r="C42" s="8"/>
      <c r="D42" s="8"/>
      <c r="E42" s="8"/>
      <c r="F42" s="12"/>
    </row>
    <row r="43" spans="1:6" ht="17.25">
      <c r="A43" s="14" t="s">
        <v>190</v>
      </c>
      <c r="B43" s="15">
        <v>977</v>
      </c>
      <c r="C43" s="8">
        <f t="shared" si="0"/>
        <v>5200</v>
      </c>
      <c r="D43" s="8">
        <v>2578</v>
      </c>
      <c r="E43" s="8">
        <v>2622</v>
      </c>
      <c r="F43" s="12"/>
    </row>
    <row r="44" spans="1:6" ht="17.25">
      <c r="A44" s="9" t="s">
        <v>191</v>
      </c>
      <c r="B44" s="8">
        <v>3446</v>
      </c>
      <c r="C44" s="8">
        <f t="shared" si="0"/>
        <v>17315</v>
      </c>
      <c r="D44" s="8">
        <v>8597</v>
      </c>
      <c r="E44" s="8">
        <v>8718</v>
      </c>
      <c r="F44" s="12"/>
    </row>
    <row r="45" spans="1:6" ht="17.25">
      <c r="A45" s="9" t="s">
        <v>192</v>
      </c>
      <c r="B45" s="8">
        <v>4494</v>
      </c>
      <c r="C45" s="8">
        <f t="shared" si="0"/>
        <v>21913</v>
      </c>
      <c r="D45" s="8">
        <v>10936</v>
      </c>
      <c r="E45" s="8">
        <v>10977</v>
      </c>
      <c r="F45" s="12"/>
    </row>
    <row r="46" spans="1:6" ht="17.25">
      <c r="A46" s="9" t="s">
        <v>294</v>
      </c>
      <c r="B46" s="8">
        <v>2334</v>
      </c>
      <c r="C46" s="8">
        <f t="shared" si="0"/>
        <v>12284</v>
      </c>
      <c r="D46" s="8">
        <v>6366</v>
      </c>
      <c r="E46" s="8">
        <v>5918</v>
      </c>
      <c r="F46" s="12"/>
    </row>
    <row r="47" spans="1:6" ht="17.25">
      <c r="A47" s="9" t="s">
        <v>193</v>
      </c>
      <c r="B47" s="8">
        <v>1150</v>
      </c>
      <c r="C47" s="8">
        <f t="shared" si="0"/>
        <v>6116</v>
      </c>
      <c r="D47" s="8">
        <v>2934</v>
      </c>
      <c r="E47" s="8">
        <v>3182</v>
      </c>
      <c r="F47" s="12"/>
    </row>
    <row r="48" spans="1:6" ht="9" customHeight="1">
      <c r="A48" s="9"/>
      <c r="B48" s="8"/>
      <c r="C48" s="8"/>
      <c r="D48" s="8"/>
      <c r="E48" s="8"/>
      <c r="F48" s="12"/>
    </row>
    <row r="49" spans="1:6" ht="17.25">
      <c r="A49" s="9" t="s">
        <v>194</v>
      </c>
      <c r="B49" s="8">
        <v>708</v>
      </c>
      <c r="C49" s="8">
        <f t="shared" si="0"/>
        <v>4242</v>
      </c>
      <c r="D49" s="8">
        <v>2142</v>
      </c>
      <c r="E49" s="8">
        <v>2100</v>
      </c>
      <c r="F49" s="12"/>
    </row>
    <row r="50" spans="1:6" ht="17.25">
      <c r="A50" s="9" t="s">
        <v>195</v>
      </c>
      <c r="B50" s="8">
        <v>694</v>
      </c>
      <c r="C50" s="8">
        <f t="shared" si="0"/>
        <v>4246</v>
      </c>
      <c r="D50" s="8">
        <v>2016</v>
      </c>
      <c r="E50" s="8">
        <v>2230</v>
      </c>
      <c r="F50" s="12"/>
    </row>
    <row r="51" spans="1:6" ht="17.25">
      <c r="A51" s="9"/>
      <c r="B51" s="8"/>
      <c r="C51" s="8"/>
      <c r="D51" s="8"/>
      <c r="E51" s="8"/>
      <c r="F51" s="12"/>
    </row>
    <row r="52" spans="1:6" ht="17.25">
      <c r="A52" s="7" t="s">
        <v>8</v>
      </c>
      <c r="B52" s="5">
        <f>SUM(B53:B84)</f>
        <v>37894</v>
      </c>
      <c r="C52" s="41">
        <f>SUM(C53:C84)</f>
        <v>202395</v>
      </c>
      <c r="D52" s="5">
        <f>SUM(D53:D84)</f>
        <v>98276</v>
      </c>
      <c r="E52" s="5">
        <f>SUM(E53:E84)</f>
        <v>104119</v>
      </c>
      <c r="F52" s="31"/>
    </row>
    <row r="53" spans="1:6" ht="17.25">
      <c r="A53" s="9" t="s">
        <v>36</v>
      </c>
      <c r="B53" s="8">
        <v>3041</v>
      </c>
      <c r="C53" s="8">
        <f>SUM(D53:E53)</f>
        <v>14659</v>
      </c>
      <c r="D53" s="8">
        <v>7102</v>
      </c>
      <c r="E53" s="8">
        <v>7557</v>
      </c>
      <c r="F53" s="12"/>
    </row>
    <row r="54" spans="1:6" ht="17.25">
      <c r="A54" s="9" t="s">
        <v>82</v>
      </c>
      <c r="B54" s="8">
        <v>1239</v>
      </c>
      <c r="C54" s="24">
        <f>SUM(D54:E54)</f>
        <v>6193</v>
      </c>
      <c r="D54" s="24">
        <v>3082</v>
      </c>
      <c r="E54" s="24">
        <v>3111</v>
      </c>
      <c r="F54" s="12"/>
    </row>
    <row r="55" spans="1:6" ht="17.25">
      <c r="A55" s="9" t="s">
        <v>88</v>
      </c>
      <c r="B55" s="8">
        <v>2279</v>
      </c>
      <c r="C55" s="8">
        <f>SUM(D55:E55)</f>
        <v>11197</v>
      </c>
      <c r="D55" s="24">
        <v>5428</v>
      </c>
      <c r="E55" s="24">
        <v>5769</v>
      </c>
      <c r="F55" s="32"/>
    </row>
    <row r="56" spans="1:6" ht="17.25">
      <c r="A56" s="9" t="s">
        <v>70</v>
      </c>
      <c r="B56" s="8">
        <v>1500</v>
      </c>
      <c r="C56" s="8">
        <f>SUM(D56:E56)</f>
        <v>8277</v>
      </c>
      <c r="D56" s="24">
        <v>4036</v>
      </c>
      <c r="E56" s="24">
        <v>4241</v>
      </c>
      <c r="F56" s="32"/>
    </row>
    <row r="57" spans="1:6" ht="17.25">
      <c r="A57" s="9" t="s">
        <v>333</v>
      </c>
      <c r="B57" s="8">
        <v>582</v>
      </c>
      <c r="C57" s="8">
        <f>SUM(D57:E57)</f>
        <v>3649</v>
      </c>
      <c r="D57" s="24">
        <v>1767</v>
      </c>
      <c r="E57" s="24">
        <v>1882</v>
      </c>
      <c r="F57" s="12"/>
    </row>
    <row r="58" spans="1:6" ht="9" customHeight="1" thickBot="1">
      <c r="A58" s="16"/>
      <c r="B58" s="13"/>
      <c r="C58" s="13"/>
      <c r="D58" s="43"/>
      <c r="E58" s="43"/>
      <c r="F58" s="33"/>
    </row>
    <row r="59" spans="1:6" ht="17.25">
      <c r="A59" s="9" t="s">
        <v>196</v>
      </c>
      <c r="B59" s="8">
        <v>889</v>
      </c>
      <c r="C59" s="8">
        <f>SUM(D59:E59)</f>
        <v>4989</v>
      </c>
      <c r="D59" s="24">
        <v>2407</v>
      </c>
      <c r="E59" s="24">
        <v>2582</v>
      </c>
      <c r="F59" s="12"/>
    </row>
    <row r="60" spans="1:6" ht="21">
      <c r="A60" s="9" t="s">
        <v>197</v>
      </c>
      <c r="B60" s="44">
        <f>3724-42</f>
        <v>3682</v>
      </c>
      <c r="C60" s="8">
        <f>SUM(D60:E60)</f>
        <v>18338</v>
      </c>
      <c r="D60" s="24">
        <v>9055</v>
      </c>
      <c r="E60" s="24">
        <v>9283</v>
      </c>
      <c r="F60" s="45" t="s">
        <v>341</v>
      </c>
    </row>
    <row r="61" spans="1:6" ht="17.25">
      <c r="A61" s="9" t="s">
        <v>198</v>
      </c>
      <c r="B61" s="8">
        <v>1321</v>
      </c>
      <c r="C61" s="8">
        <f aca="true" t="shared" si="1" ref="C61:C84">SUM(D61:E61)</f>
        <v>7056</v>
      </c>
      <c r="D61" s="24">
        <v>3554</v>
      </c>
      <c r="E61" s="24">
        <v>3502</v>
      </c>
      <c r="F61" s="12"/>
    </row>
    <row r="62" spans="1:6" ht="17.25">
      <c r="A62" s="9" t="s">
        <v>59</v>
      </c>
      <c r="B62" s="15">
        <v>1517</v>
      </c>
      <c r="C62" s="24">
        <f t="shared" si="1"/>
        <v>7779</v>
      </c>
      <c r="D62" s="24">
        <v>3683</v>
      </c>
      <c r="E62" s="24">
        <v>4096</v>
      </c>
      <c r="F62" s="45"/>
    </row>
    <row r="63" spans="1:6" ht="17.25">
      <c r="A63" s="9" t="s">
        <v>295</v>
      </c>
      <c r="B63" s="8">
        <v>889</v>
      </c>
      <c r="C63" s="8">
        <f t="shared" si="1"/>
        <v>5092</v>
      </c>
      <c r="D63" s="8">
        <v>2472</v>
      </c>
      <c r="E63" s="8">
        <v>2620</v>
      </c>
      <c r="F63" s="29"/>
    </row>
    <row r="64" spans="1:6" ht="9" customHeight="1">
      <c r="A64" s="9"/>
      <c r="B64" s="8"/>
      <c r="C64" s="8"/>
      <c r="D64" s="8"/>
      <c r="E64" s="8"/>
      <c r="F64" s="42"/>
    </row>
    <row r="65" spans="1:6" ht="17.25">
      <c r="A65" s="9" t="s">
        <v>199</v>
      </c>
      <c r="B65" s="8">
        <v>1255</v>
      </c>
      <c r="C65" s="8">
        <f t="shared" si="1"/>
        <v>7402</v>
      </c>
      <c r="D65" s="8">
        <v>3647</v>
      </c>
      <c r="E65" s="8">
        <v>3755</v>
      </c>
      <c r="F65" s="30"/>
    </row>
    <row r="66" spans="1:6" ht="17.25">
      <c r="A66" s="9" t="s">
        <v>296</v>
      </c>
      <c r="B66" s="8">
        <v>936</v>
      </c>
      <c r="C66" s="8">
        <f t="shared" si="1"/>
        <v>5415</v>
      </c>
      <c r="D66" s="8">
        <v>2609</v>
      </c>
      <c r="E66" s="8">
        <v>2806</v>
      </c>
      <c r="F66" s="42"/>
    </row>
    <row r="67" spans="1:6" ht="17.25">
      <c r="A67" s="9" t="s">
        <v>334</v>
      </c>
      <c r="B67" s="8">
        <v>829</v>
      </c>
      <c r="C67" s="8">
        <f>SUM(D67:E67)</f>
        <v>4694</v>
      </c>
      <c r="D67" s="8">
        <v>2238</v>
      </c>
      <c r="E67" s="8">
        <v>2456</v>
      </c>
      <c r="F67" s="12"/>
    </row>
    <row r="68" spans="1:6" ht="17.25">
      <c r="A68" s="9" t="s">
        <v>71</v>
      </c>
      <c r="B68" s="8">
        <v>822</v>
      </c>
      <c r="C68" s="8">
        <f t="shared" si="1"/>
        <v>5058</v>
      </c>
      <c r="D68" s="8">
        <v>2372</v>
      </c>
      <c r="E68" s="8">
        <v>2686</v>
      </c>
      <c r="F68" s="12"/>
    </row>
    <row r="69" spans="1:6" ht="17.25">
      <c r="A69" s="9" t="s">
        <v>335</v>
      </c>
      <c r="B69" s="15">
        <v>5154</v>
      </c>
      <c r="C69" s="8">
        <f>SUM(D69:E69)</f>
        <v>24028</v>
      </c>
      <c r="D69" s="8">
        <v>11398</v>
      </c>
      <c r="E69" s="8">
        <v>12630</v>
      </c>
      <c r="F69" s="45"/>
    </row>
    <row r="70" spans="1:6" ht="9" customHeight="1">
      <c r="A70" s="9"/>
      <c r="B70" s="8"/>
      <c r="C70" s="8"/>
      <c r="D70" s="8"/>
      <c r="E70" s="8"/>
      <c r="F70" s="42"/>
    </row>
    <row r="71" spans="1:6" ht="17.25">
      <c r="A71" s="28" t="s">
        <v>95</v>
      </c>
      <c r="B71" s="8">
        <v>980</v>
      </c>
      <c r="C71" s="8">
        <f>SUM(D71:E71)</f>
        <v>5399</v>
      </c>
      <c r="D71" s="8">
        <v>2572</v>
      </c>
      <c r="E71" s="8">
        <v>2827</v>
      </c>
      <c r="F71" s="12"/>
    </row>
    <row r="72" spans="1:6" ht="17.25">
      <c r="A72" s="28" t="s">
        <v>336</v>
      </c>
      <c r="B72" s="8">
        <v>739</v>
      </c>
      <c r="C72" s="8">
        <f>SUM(D72:E72)</f>
        <v>4115</v>
      </c>
      <c r="D72" s="8">
        <v>1997</v>
      </c>
      <c r="E72" s="8">
        <v>2118</v>
      </c>
      <c r="F72" s="12"/>
    </row>
    <row r="73" spans="1:6" ht="17.25">
      <c r="A73" s="9" t="s">
        <v>72</v>
      </c>
      <c r="B73" s="8">
        <v>1073</v>
      </c>
      <c r="C73" s="8">
        <f t="shared" si="1"/>
        <v>6639</v>
      </c>
      <c r="D73" s="8">
        <v>3224</v>
      </c>
      <c r="E73" s="8">
        <v>3415</v>
      </c>
      <c r="F73" s="12"/>
    </row>
    <row r="74" spans="1:6" ht="17.25">
      <c r="A74" s="28" t="s">
        <v>93</v>
      </c>
      <c r="B74" s="8">
        <v>822</v>
      </c>
      <c r="C74" s="8">
        <f t="shared" si="1"/>
        <v>5199</v>
      </c>
      <c r="D74" s="8">
        <v>2480</v>
      </c>
      <c r="E74" s="8">
        <v>2719</v>
      </c>
      <c r="F74" s="12"/>
    </row>
    <row r="75" spans="1:6" ht="17.25">
      <c r="A75" s="9" t="s">
        <v>94</v>
      </c>
      <c r="B75" s="8">
        <v>1046</v>
      </c>
      <c r="C75" s="8">
        <f t="shared" si="1"/>
        <v>6100</v>
      </c>
      <c r="D75" s="8">
        <v>2921</v>
      </c>
      <c r="E75" s="8">
        <v>3179</v>
      </c>
      <c r="F75" s="12"/>
    </row>
    <row r="76" spans="1:6" ht="9" customHeight="1">
      <c r="A76" s="9"/>
      <c r="B76" s="8"/>
      <c r="C76" s="8"/>
      <c r="D76" s="8"/>
      <c r="E76" s="8"/>
      <c r="F76" s="12"/>
    </row>
    <row r="77" spans="1:6" ht="17.25">
      <c r="A77" s="9" t="s">
        <v>9</v>
      </c>
      <c r="B77" s="8">
        <v>650</v>
      </c>
      <c r="C77" s="8">
        <f t="shared" si="1"/>
        <v>3635</v>
      </c>
      <c r="D77" s="8">
        <v>1699</v>
      </c>
      <c r="E77" s="8">
        <v>1936</v>
      </c>
      <c r="F77" s="12"/>
    </row>
    <row r="78" spans="1:6" ht="17.25">
      <c r="A78" s="9" t="s">
        <v>89</v>
      </c>
      <c r="B78" s="8">
        <v>834</v>
      </c>
      <c r="C78" s="8">
        <f t="shared" si="1"/>
        <v>4261</v>
      </c>
      <c r="D78" s="8">
        <v>2028</v>
      </c>
      <c r="E78" s="8">
        <v>2233</v>
      </c>
      <c r="F78" s="12"/>
    </row>
    <row r="79" spans="1:6" ht="17.25">
      <c r="A79" s="9" t="s">
        <v>90</v>
      </c>
      <c r="B79" s="8">
        <v>904</v>
      </c>
      <c r="C79" s="8">
        <f t="shared" si="1"/>
        <v>5033</v>
      </c>
      <c r="D79" s="8">
        <v>2411</v>
      </c>
      <c r="E79" s="8">
        <v>2622</v>
      </c>
      <c r="F79" s="12"/>
    </row>
    <row r="80" spans="1:6" ht="17.25">
      <c r="A80" s="9" t="s">
        <v>56</v>
      </c>
      <c r="B80" s="8">
        <v>2165</v>
      </c>
      <c r="C80" s="8">
        <f t="shared" si="1"/>
        <v>11276</v>
      </c>
      <c r="D80" s="8">
        <v>5498</v>
      </c>
      <c r="E80" s="8">
        <v>5778</v>
      </c>
      <c r="F80" s="12"/>
    </row>
    <row r="81" spans="1:6" ht="17.25">
      <c r="A81" s="9" t="s">
        <v>200</v>
      </c>
      <c r="B81" s="8">
        <v>1018</v>
      </c>
      <c r="C81" s="8">
        <f t="shared" si="1"/>
        <v>5742</v>
      </c>
      <c r="D81" s="8">
        <v>2818</v>
      </c>
      <c r="E81" s="8">
        <v>2924</v>
      </c>
      <c r="F81" s="12"/>
    </row>
    <row r="82" spans="1:6" ht="9" customHeight="1">
      <c r="A82" s="9"/>
      <c r="B82" s="8"/>
      <c r="C82" s="8"/>
      <c r="D82" s="8"/>
      <c r="E82" s="8"/>
      <c r="F82" s="12"/>
    </row>
    <row r="83" spans="1:6" ht="17.25">
      <c r="A83" s="9" t="s">
        <v>91</v>
      </c>
      <c r="B83" s="8">
        <v>938</v>
      </c>
      <c r="C83" s="8">
        <f t="shared" si="1"/>
        <v>6178</v>
      </c>
      <c r="D83" s="8">
        <v>3351</v>
      </c>
      <c r="E83" s="8">
        <v>2827</v>
      </c>
      <c r="F83" s="12"/>
    </row>
    <row r="84" spans="1:6" ht="17.25">
      <c r="A84" s="9" t="s">
        <v>92</v>
      </c>
      <c r="B84" s="8">
        <v>790</v>
      </c>
      <c r="C84" s="8">
        <f t="shared" si="1"/>
        <v>4992</v>
      </c>
      <c r="D84" s="8">
        <v>2427</v>
      </c>
      <c r="E84" s="8">
        <v>2565</v>
      </c>
      <c r="F84" s="12"/>
    </row>
    <row r="85" spans="1:6" ht="17.25">
      <c r="A85" s="9"/>
      <c r="B85" s="8"/>
      <c r="C85" s="8"/>
      <c r="D85" s="8"/>
      <c r="E85" s="8"/>
      <c r="F85" s="12"/>
    </row>
    <row r="86" spans="1:6" ht="17.25">
      <c r="A86" s="7" t="s">
        <v>10</v>
      </c>
      <c r="B86" s="5">
        <f>SUM(B87:B121)</f>
        <v>36250</v>
      </c>
      <c r="C86" s="5">
        <f>SUM(C87:C121)</f>
        <v>191891</v>
      </c>
      <c r="D86" s="41">
        <f>SUM(D87:D121)</f>
        <v>92568</v>
      </c>
      <c r="E86" s="5">
        <f>SUM(E87:E121)</f>
        <v>99323</v>
      </c>
      <c r="F86" s="20"/>
    </row>
    <row r="87" spans="1:6" ht="17.25">
      <c r="A87" s="9" t="s">
        <v>201</v>
      </c>
      <c r="B87" s="8">
        <v>698</v>
      </c>
      <c r="C87" s="8">
        <f>SUM(D87:E87)</f>
        <v>4026</v>
      </c>
      <c r="D87" s="8">
        <v>1941</v>
      </c>
      <c r="E87" s="8">
        <v>2085</v>
      </c>
      <c r="F87" s="20"/>
    </row>
    <row r="88" spans="1:6" ht="17.25">
      <c r="A88" s="9" t="s">
        <v>202</v>
      </c>
      <c r="B88" s="8">
        <v>587</v>
      </c>
      <c r="C88" s="8">
        <f>SUM(D88:E88)</f>
        <v>3225</v>
      </c>
      <c r="D88" s="8">
        <v>1523</v>
      </c>
      <c r="E88" s="8">
        <v>1702</v>
      </c>
      <c r="F88" s="20"/>
    </row>
    <row r="89" spans="1:6" ht="17.25">
      <c r="A89" s="9" t="s">
        <v>95</v>
      </c>
      <c r="B89" s="8">
        <v>1183</v>
      </c>
      <c r="C89" s="8">
        <f>SUM(D89:E89)</f>
        <v>6311</v>
      </c>
      <c r="D89" s="8">
        <v>3030</v>
      </c>
      <c r="E89" s="8">
        <v>3281</v>
      </c>
      <c r="F89" s="20"/>
    </row>
    <row r="90" spans="1:6" ht="17.25">
      <c r="A90" s="9" t="s">
        <v>96</v>
      </c>
      <c r="B90" s="8">
        <v>2307</v>
      </c>
      <c r="C90" s="8">
        <f>SUM(D90:E90)</f>
        <v>11196</v>
      </c>
      <c r="D90" s="8">
        <v>5466</v>
      </c>
      <c r="E90" s="8">
        <v>5730</v>
      </c>
      <c r="F90" s="20"/>
    </row>
    <row r="91" spans="1:6" ht="17.25">
      <c r="A91" s="9" t="s">
        <v>203</v>
      </c>
      <c r="B91" s="8">
        <v>922</v>
      </c>
      <c r="C91" s="8">
        <f>SUM(D91:E91)</f>
        <v>5025</v>
      </c>
      <c r="D91" s="8">
        <v>2416</v>
      </c>
      <c r="E91" s="8">
        <v>2609</v>
      </c>
      <c r="F91" s="20"/>
    </row>
    <row r="92" spans="1:6" ht="9" customHeight="1">
      <c r="A92" s="9"/>
      <c r="B92" s="8"/>
      <c r="C92" s="8"/>
      <c r="D92" s="8"/>
      <c r="E92" s="8"/>
      <c r="F92" s="20"/>
    </row>
    <row r="93" spans="1:6" ht="17.25">
      <c r="A93" s="9" t="s">
        <v>204</v>
      </c>
      <c r="B93" s="8">
        <v>775</v>
      </c>
      <c r="C93" s="8">
        <f aca="true" t="shared" si="2" ref="C93:C121">SUM(D93:E93)</f>
        <v>4600</v>
      </c>
      <c r="D93" s="8">
        <v>2185</v>
      </c>
      <c r="E93" s="8">
        <v>2415</v>
      </c>
      <c r="F93" s="20"/>
    </row>
    <row r="94" spans="1:6" ht="17.25">
      <c r="A94" s="9" t="s">
        <v>205</v>
      </c>
      <c r="B94" s="8">
        <v>823</v>
      </c>
      <c r="C94" s="8">
        <f t="shared" si="2"/>
        <v>4373</v>
      </c>
      <c r="D94" s="8">
        <v>2122</v>
      </c>
      <c r="E94" s="8">
        <v>2251</v>
      </c>
      <c r="F94" s="20"/>
    </row>
    <row r="95" spans="1:6" ht="17.25">
      <c r="A95" s="9" t="s">
        <v>206</v>
      </c>
      <c r="B95" s="8">
        <v>2629</v>
      </c>
      <c r="C95" s="8">
        <f t="shared" si="2"/>
        <v>12368</v>
      </c>
      <c r="D95" s="8">
        <v>5895</v>
      </c>
      <c r="E95" s="8">
        <v>6473</v>
      </c>
      <c r="F95" s="20"/>
    </row>
    <row r="96" spans="1:6" ht="17.25">
      <c r="A96" s="9" t="s">
        <v>207</v>
      </c>
      <c r="B96" s="8">
        <v>1043</v>
      </c>
      <c r="C96" s="8">
        <f t="shared" si="2"/>
        <v>5450</v>
      </c>
      <c r="D96" s="8">
        <v>2607</v>
      </c>
      <c r="E96" s="8">
        <v>2843</v>
      </c>
      <c r="F96" s="20"/>
    </row>
    <row r="97" spans="1:6" ht="17.25">
      <c r="A97" s="9" t="s">
        <v>208</v>
      </c>
      <c r="B97" s="8">
        <v>610</v>
      </c>
      <c r="C97" s="8">
        <f t="shared" si="2"/>
        <v>3442</v>
      </c>
      <c r="D97" s="8">
        <v>1637</v>
      </c>
      <c r="E97" s="8">
        <v>1805</v>
      </c>
      <c r="F97" s="20"/>
    </row>
    <row r="98" spans="1:6" ht="9" customHeight="1">
      <c r="A98" s="9"/>
      <c r="B98" s="8"/>
      <c r="C98" s="8"/>
      <c r="D98" s="8"/>
      <c r="E98" s="8"/>
      <c r="F98" s="20"/>
    </row>
    <row r="99" spans="1:6" ht="17.25">
      <c r="A99" s="9" t="s">
        <v>11</v>
      </c>
      <c r="B99" s="8">
        <v>1162</v>
      </c>
      <c r="C99" s="8">
        <f>SUM(D99:E99)</f>
        <v>6253</v>
      </c>
      <c r="D99" s="8">
        <v>2990</v>
      </c>
      <c r="E99" s="8">
        <v>3263</v>
      </c>
      <c r="F99" s="20"/>
    </row>
    <row r="100" spans="1:6" ht="17.25">
      <c r="A100" s="9" t="s">
        <v>33</v>
      </c>
      <c r="B100" s="8">
        <v>3663</v>
      </c>
      <c r="C100" s="8">
        <f t="shared" si="2"/>
        <v>19644</v>
      </c>
      <c r="D100" s="8">
        <v>9605</v>
      </c>
      <c r="E100" s="8">
        <v>10039</v>
      </c>
      <c r="F100" s="20"/>
    </row>
    <row r="101" spans="1:6" ht="17.25">
      <c r="A101" s="9" t="s">
        <v>35</v>
      </c>
      <c r="B101" s="8">
        <v>2121</v>
      </c>
      <c r="C101" s="8">
        <f t="shared" si="2"/>
        <v>11993</v>
      </c>
      <c r="D101" s="8">
        <v>5875</v>
      </c>
      <c r="E101" s="8">
        <v>6118</v>
      </c>
      <c r="F101" s="20"/>
    </row>
    <row r="102" spans="1:6" ht="17.25">
      <c r="A102" s="9" t="s">
        <v>209</v>
      </c>
      <c r="B102" s="8">
        <v>1051</v>
      </c>
      <c r="C102" s="8">
        <f t="shared" si="2"/>
        <v>5445</v>
      </c>
      <c r="D102" s="8">
        <v>2618</v>
      </c>
      <c r="E102" s="8">
        <v>2827</v>
      </c>
      <c r="F102" s="20"/>
    </row>
    <row r="103" spans="1:6" ht="17.25">
      <c r="A103" s="9" t="s">
        <v>97</v>
      </c>
      <c r="B103" s="8">
        <v>891</v>
      </c>
      <c r="C103" s="8">
        <f t="shared" si="2"/>
        <v>4872</v>
      </c>
      <c r="D103" s="8">
        <v>2331</v>
      </c>
      <c r="E103" s="8">
        <v>2541</v>
      </c>
      <c r="F103" s="20"/>
    </row>
    <row r="104" spans="1:6" ht="9" customHeight="1">
      <c r="A104" s="9"/>
      <c r="B104" s="8"/>
      <c r="C104" s="8"/>
      <c r="D104" s="8"/>
      <c r="E104" s="8"/>
      <c r="F104" s="20"/>
    </row>
    <row r="105" spans="1:6" ht="17.25">
      <c r="A105" s="9" t="s">
        <v>98</v>
      </c>
      <c r="B105" s="8">
        <v>658</v>
      </c>
      <c r="C105" s="8">
        <f>SUM(D105:E105)</f>
        <v>3653</v>
      </c>
      <c r="D105" s="8">
        <v>1772</v>
      </c>
      <c r="E105" s="8">
        <v>1881</v>
      </c>
      <c r="F105" s="20"/>
    </row>
    <row r="106" spans="1:6" ht="17.25">
      <c r="A106" s="9" t="s">
        <v>210</v>
      </c>
      <c r="B106" s="8">
        <v>755</v>
      </c>
      <c r="C106" s="8">
        <f t="shared" si="2"/>
        <v>4784</v>
      </c>
      <c r="D106" s="8">
        <v>2610</v>
      </c>
      <c r="E106" s="8">
        <v>2174</v>
      </c>
      <c r="F106" s="20"/>
    </row>
    <row r="107" spans="1:6" ht="17.25">
      <c r="A107" s="9" t="s">
        <v>62</v>
      </c>
      <c r="B107" s="8">
        <v>1037</v>
      </c>
      <c r="C107" s="8">
        <f t="shared" si="2"/>
        <v>6088</v>
      </c>
      <c r="D107" s="8">
        <v>3011</v>
      </c>
      <c r="E107" s="8">
        <v>3077</v>
      </c>
      <c r="F107" s="20"/>
    </row>
    <row r="108" spans="1:6" ht="17.25">
      <c r="A108" s="9" t="s">
        <v>211</v>
      </c>
      <c r="B108" s="8">
        <v>1032</v>
      </c>
      <c r="C108" s="8">
        <f t="shared" si="2"/>
        <v>5407</v>
      </c>
      <c r="D108" s="8">
        <v>2580</v>
      </c>
      <c r="E108" s="8">
        <v>2827</v>
      </c>
      <c r="F108" s="20"/>
    </row>
    <row r="109" spans="1:6" ht="17.25">
      <c r="A109" s="9" t="s">
        <v>212</v>
      </c>
      <c r="B109" s="8">
        <v>680</v>
      </c>
      <c r="C109" s="8">
        <f t="shared" si="2"/>
        <v>4374</v>
      </c>
      <c r="D109" s="8">
        <v>2061</v>
      </c>
      <c r="E109" s="8">
        <v>2313</v>
      </c>
      <c r="F109" s="20"/>
    </row>
    <row r="110" spans="1:6" ht="9" customHeight="1" thickBot="1">
      <c r="A110" s="16"/>
      <c r="B110" s="13"/>
      <c r="C110" s="13"/>
      <c r="D110" s="13"/>
      <c r="E110" s="13"/>
      <c r="F110" s="21"/>
    </row>
    <row r="111" spans="1:6" ht="17.25">
      <c r="A111" s="9" t="s">
        <v>213</v>
      </c>
      <c r="B111" s="8">
        <v>1032</v>
      </c>
      <c r="C111" s="8">
        <f>SUM(D111:E111)</f>
        <v>5214</v>
      </c>
      <c r="D111" s="8">
        <v>2543</v>
      </c>
      <c r="E111" s="8">
        <v>2671</v>
      </c>
      <c r="F111" s="20"/>
    </row>
    <row r="112" spans="1:6" ht="17.25">
      <c r="A112" s="9" t="s">
        <v>12</v>
      </c>
      <c r="B112" s="8">
        <v>1008</v>
      </c>
      <c r="C112" s="8">
        <f t="shared" si="2"/>
        <v>5578</v>
      </c>
      <c r="D112" s="8">
        <v>2686</v>
      </c>
      <c r="E112" s="8">
        <v>2892</v>
      </c>
      <c r="F112" s="20"/>
    </row>
    <row r="113" spans="1:6" ht="17.25">
      <c r="A113" s="9" t="s">
        <v>99</v>
      </c>
      <c r="B113" s="8">
        <v>524</v>
      </c>
      <c r="C113" s="8">
        <f t="shared" si="2"/>
        <v>2938</v>
      </c>
      <c r="D113" s="8">
        <v>1382</v>
      </c>
      <c r="E113" s="8">
        <v>1556</v>
      </c>
      <c r="F113" s="20"/>
    </row>
    <row r="114" spans="1:6" ht="17.25">
      <c r="A114" s="9" t="s">
        <v>100</v>
      </c>
      <c r="B114" s="8">
        <v>1325</v>
      </c>
      <c r="C114" s="8">
        <f t="shared" si="2"/>
        <v>7009</v>
      </c>
      <c r="D114" s="8">
        <v>3275</v>
      </c>
      <c r="E114" s="8">
        <v>3734</v>
      </c>
      <c r="F114" s="20"/>
    </row>
    <row r="115" spans="1:6" ht="17.25">
      <c r="A115" s="9" t="s">
        <v>214</v>
      </c>
      <c r="B115" s="8">
        <v>689</v>
      </c>
      <c r="C115" s="8">
        <f t="shared" si="2"/>
        <v>3791</v>
      </c>
      <c r="D115" s="8">
        <v>1771</v>
      </c>
      <c r="E115" s="8">
        <v>2020</v>
      </c>
      <c r="F115" s="20"/>
    </row>
    <row r="116" spans="1:6" ht="9" customHeight="1">
      <c r="A116" s="9"/>
      <c r="B116" s="8"/>
      <c r="C116" s="8"/>
      <c r="D116" s="8"/>
      <c r="E116" s="8"/>
      <c r="F116" s="20"/>
    </row>
    <row r="117" spans="1:6" ht="17.25">
      <c r="A117" s="9" t="s">
        <v>215</v>
      </c>
      <c r="B117" s="8">
        <v>810</v>
      </c>
      <c r="C117" s="8">
        <f>SUM(D117:E117)</f>
        <v>4469</v>
      </c>
      <c r="D117" s="8">
        <v>2061</v>
      </c>
      <c r="E117" s="8">
        <v>2408</v>
      </c>
      <c r="F117" s="20"/>
    </row>
    <row r="118" spans="1:6" ht="17.25">
      <c r="A118" s="9" t="s">
        <v>216</v>
      </c>
      <c r="B118" s="8">
        <v>908</v>
      </c>
      <c r="C118" s="8">
        <f t="shared" si="2"/>
        <v>4942</v>
      </c>
      <c r="D118" s="8">
        <v>2361</v>
      </c>
      <c r="E118" s="8">
        <v>2581</v>
      </c>
      <c r="F118" s="20"/>
    </row>
    <row r="119" spans="1:6" ht="17.25">
      <c r="A119" s="9" t="s">
        <v>160</v>
      </c>
      <c r="B119" s="8">
        <v>484</v>
      </c>
      <c r="C119" s="8">
        <f t="shared" si="2"/>
        <v>2817</v>
      </c>
      <c r="D119" s="8">
        <v>1319</v>
      </c>
      <c r="E119" s="8">
        <v>1498</v>
      </c>
      <c r="F119" s="20"/>
    </row>
    <row r="120" spans="1:6" ht="17.25">
      <c r="A120" s="9" t="s">
        <v>217</v>
      </c>
      <c r="B120" s="8">
        <v>3030</v>
      </c>
      <c r="C120" s="8">
        <f t="shared" si="2"/>
        <v>13550</v>
      </c>
      <c r="D120" s="8">
        <v>6400</v>
      </c>
      <c r="E120" s="8">
        <v>7150</v>
      </c>
      <c r="F120" s="20"/>
    </row>
    <row r="121" spans="1:6" ht="17.25">
      <c r="A121" s="9" t="s">
        <v>218</v>
      </c>
      <c r="B121" s="8">
        <v>1813</v>
      </c>
      <c r="C121" s="8">
        <f t="shared" si="2"/>
        <v>9054</v>
      </c>
      <c r="D121" s="8">
        <v>4495</v>
      </c>
      <c r="E121" s="8">
        <v>4559</v>
      </c>
      <c r="F121" s="20"/>
    </row>
    <row r="122" spans="1:6" ht="17.25">
      <c r="A122" s="9"/>
      <c r="B122" s="8"/>
      <c r="C122" s="8"/>
      <c r="D122" s="8"/>
      <c r="E122" s="8"/>
      <c r="F122" s="20"/>
    </row>
    <row r="123" spans="1:6" ht="17.25">
      <c r="A123" s="7" t="s">
        <v>13</v>
      </c>
      <c r="B123" s="5">
        <f>SUM(B124:B172)</f>
        <v>33002</v>
      </c>
      <c r="C123" s="5">
        <f>SUM(C124:C172)</f>
        <v>190466</v>
      </c>
      <c r="D123" s="5">
        <f>SUM(D124:D172)</f>
        <v>91186</v>
      </c>
      <c r="E123" s="5">
        <f>SUM(E124:E172)</f>
        <v>99280</v>
      </c>
      <c r="F123" s="20"/>
    </row>
    <row r="124" spans="1:6" ht="17.25">
      <c r="A124" s="9" t="s">
        <v>287</v>
      </c>
      <c r="B124" s="8">
        <v>569</v>
      </c>
      <c r="C124" s="8">
        <f>SUM(D124:E124)</f>
        <v>3093</v>
      </c>
      <c r="D124" s="8">
        <v>1463</v>
      </c>
      <c r="E124" s="8">
        <v>1630</v>
      </c>
      <c r="F124" s="20"/>
    </row>
    <row r="125" spans="1:6" ht="17.25">
      <c r="A125" s="9" t="s">
        <v>101</v>
      </c>
      <c r="B125" s="8">
        <v>527</v>
      </c>
      <c r="C125" s="8">
        <f>SUM(D125:E125)</f>
        <v>3015</v>
      </c>
      <c r="D125" s="8">
        <v>1437</v>
      </c>
      <c r="E125" s="8">
        <v>1578</v>
      </c>
      <c r="F125" s="20"/>
    </row>
    <row r="126" spans="1:6" ht="17.25">
      <c r="A126" s="9" t="s">
        <v>102</v>
      </c>
      <c r="B126" s="8">
        <v>412</v>
      </c>
      <c r="C126" s="8">
        <f>SUM(D126:E126)</f>
        <v>2276</v>
      </c>
      <c r="D126" s="8">
        <v>1069</v>
      </c>
      <c r="E126" s="8">
        <v>1207</v>
      </c>
      <c r="F126" s="20"/>
    </row>
    <row r="127" spans="1:6" ht="17.25">
      <c r="A127" s="9" t="s">
        <v>14</v>
      </c>
      <c r="B127" s="8">
        <v>693</v>
      </c>
      <c r="C127" s="8">
        <f>SUM(D127:E127)</f>
        <v>3642</v>
      </c>
      <c r="D127" s="8">
        <v>1741</v>
      </c>
      <c r="E127" s="8">
        <v>1901</v>
      </c>
      <c r="F127" s="20"/>
    </row>
    <row r="128" spans="1:6" ht="17.25">
      <c r="A128" s="9" t="s">
        <v>103</v>
      </c>
      <c r="B128" s="8">
        <v>475</v>
      </c>
      <c r="C128" s="8">
        <f>SUM(D128:E128)</f>
        <v>2696</v>
      </c>
      <c r="D128" s="8">
        <v>1323</v>
      </c>
      <c r="E128" s="8">
        <v>1373</v>
      </c>
      <c r="F128" s="20"/>
    </row>
    <row r="129" spans="1:6" ht="9" customHeight="1">
      <c r="A129" s="9"/>
      <c r="B129" s="8"/>
      <c r="C129" s="8"/>
      <c r="D129" s="8"/>
      <c r="E129" s="8"/>
      <c r="F129" s="20"/>
    </row>
    <row r="130" spans="1:6" ht="17.25">
      <c r="A130" s="9" t="s">
        <v>104</v>
      </c>
      <c r="B130" s="8">
        <v>397</v>
      </c>
      <c r="C130" s="8">
        <f>SUM(D130:E130)</f>
        <v>2315</v>
      </c>
      <c r="D130" s="8">
        <v>1109</v>
      </c>
      <c r="E130" s="8">
        <v>1206</v>
      </c>
      <c r="F130" s="20"/>
    </row>
    <row r="131" spans="1:6" ht="17.25">
      <c r="A131" s="9" t="s">
        <v>105</v>
      </c>
      <c r="B131" s="8">
        <v>787</v>
      </c>
      <c r="C131" s="8">
        <f aca="true" t="shared" si="3" ref="C131:C167">SUM(D131:E131)</f>
        <v>4978</v>
      </c>
      <c r="D131" s="8">
        <v>2407</v>
      </c>
      <c r="E131" s="8">
        <v>2571</v>
      </c>
      <c r="F131" s="20"/>
    </row>
    <row r="132" spans="1:6" ht="17.25">
      <c r="A132" s="9" t="s">
        <v>297</v>
      </c>
      <c r="B132" s="8">
        <v>4761</v>
      </c>
      <c r="C132" s="24">
        <f t="shared" si="3"/>
        <v>23460</v>
      </c>
      <c r="D132" s="8">
        <v>11181</v>
      </c>
      <c r="E132" s="8">
        <v>12279</v>
      </c>
      <c r="F132" s="29"/>
    </row>
    <row r="133" spans="1:6" ht="17.25">
      <c r="A133" s="9" t="s">
        <v>298</v>
      </c>
      <c r="B133" s="8">
        <v>839</v>
      </c>
      <c r="C133" s="24">
        <f t="shared" si="3"/>
        <v>5097</v>
      </c>
      <c r="D133" s="8">
        <v>2518</v>
      </c>
      <c r="E133" s="8">
        <v>2579</v>
      </c>
      <c r="F133" s="29"/>
    </row>
    <row r="134" spans="1:6" ht="17.25">
      <c r="A134" s="9" t="s">
        <v>106</v>
      </c>
      <c r="B134" s="8">
        <v>930</v>
      </c>
      <c r="C134" s="8">
        <f t="shared" si="3"/>
        <v>5442</v>
      </c>
      <c r="D134" s="8">
        <v>2608</v>
      </c>
      <c r="E134" s="8">
        <v>2834</v>
      </c>
      <c r="F134" s="30"/>
    </row>
    <row r="135" spans="1:6" ht="9" customHeight="1">
      <c r="A135" s="9"/>
      <c r="B135" s="8"/>
      <c r="C135" s="8"/>
      <c r="D135" s="8"/>
      <c r="E135" s="8"/>
      <c r="F135" s="12"/>
    </row>
    <row r="136" spans="1:6" ht="17.25">
      <c r="A136" s="9" t="s">
        <v>107</v>
      </c>
      <c r="B136" s="8">
        <v>1025</v>
      </c>
      <c r="C136" s="8">
        <f t="shared" si="3"/>
        <v>6109</v>
      </c>
      <c r="D136" s="8">
        <v>2976</v>
      </c>
      <c r="E136" s="8">
        <v>3133</v>
      </c>
      <c r="F136" s="12"/>
    </row>
    <row r="137" spans="1:6" ht="17.25">
      <c r="A137" s="9" t="s">
        <v>299</v>
      </c>
      <c r="B137" s="8">
        <v>788</v>
      </c>
      <c r="C137" s="24">
        <f t="shared" si="3"/>
        <v>4830</v>
      </c>
      <c r="D137" s="8">
        <v>2322</v>
      </c>
      <c r="E137" s="8">
        <v>2508</v>
      </c>
      <c r="F137" s="12"/>
    </row>
    <row r="138" spans="1:6" ht="17.25">
      <c r="A138" s="9" t="s">
        <v>300</v>
      </c>
      <c r="B138" s="8">
        <v>1029</v>
      </c>
      <c r="C138" s="24">
        <f t="shared" si="3"/>
        <v>5905</v>
      </c>
      <c r="D138" s="8">
        <v>2780</v>
      </c>
      <c r="E138" s="8">
        <v>3125</v>
      </c>
      <c r="F138" s="12"/>
    </row>
    <row r="139" spans="1:6" ht="17.25">
      <c r="A139" s="9" t="s">
        <v>108</v>
      </c>
      <c r="B139" s="8">
        <v>441</v>
      </c>
      <c r="C139" s="8">
        <f t="shared" si="3"/>
        <v>2587</v>
      </c>
      <c r="D139" s="8">
        <v>1258</v>
      </c>
      <c r="E139" s="8">
        <v>1329</v>
      </c>
      <c r="F139" s="20"/>
    </row>
    <row r="140" spans="1:6" ht="17.25">
      <c r="A140" s="9" t="s">
        <v>109</v>
      </c>
      <c r="B140" s="8">
        <v>388</v>
      </c>
      <c r="C140" s="8">
        <f t="shared" si="3"/>
        <v>2342</v>
      </c>
      <c r="D140" s="8">
        <v>1086</v>
      </c>
      <c r="E140" s="8">
        <v>1256</v>
      </c>
      <c r="F140" s="20"/>
    </row>
    <row r="141" spans="1:6" ht="9" customHeight="1">
      <c r="A141" s="9"/>
      <c r="B141" s="8"/>
      <c r="C141" s="8"/>
      <c r="D141" s="8"/>
      <c r="E141" s="8"/>
      <c r="F141" s="20"/>
    </row>
    <row r="142" spans="1:6" ht="17.25" customHeight="1">
      <c r="A142" s="9" t="s">
        <v>301</v>
      </c>
      <c r="B142" s="8">
        <v>880</v>
      </c>
      <c r="C142" s="8">
        <f t="shared" si="3"/>
        <v>5295</v>
      </c>
      <c r="D142" s="8">
        <v>2509</v>
      </c>
      <c r="E142" s="8">
        <v>2786</v>
      </c>
      <c r="F142" s="29"/>
    </row>
    <row r="143" spans="1:6" ht="17.25">
      <c r="A143" s="9" t="s">
        <v>15</v>
      </c>
      <c r="B143" s="8">
        <v>1801</v>
      </c>
      <c r="C143" s="8">
        <f t="shared" si="3"/>
        <v>9130</v>
      </c>
      <c r="D143" s="8">
        <v>4361</v>
      </c>
      <c r="E143" s="8">
        <v>4769</v>
      </c>
      <c r="F143" s="29"/>
    </row>
    <row r="144" spans="1:6" ht="17.25">
      <c r="A144" s="9" t="s">
        <v>302</v>
      </c>
      <c r="B144" s="8">
        <v>755</v>
      </c>
      <c r="C144" s="8">
        <f t="shared" si="3"/>
        <v>4711</v>
      </c>
      <c r="D144" s="8">
        <v>2266</v>
      </c>
      <c r="E144" s="8">
        <v>2445</v>
      </c>
      <c r="F144" s="29"/>
    </row>
    <row r="145" spans="1:6" ht="17.25">
      <c r="A145" s="9" t="s">
        <v>219</v>
      </c>
      <c r="B145" s="8">
        <v>900</v>
      </c>
      <c r="C145" s="8">
        <f t="shared" si="3"/>
        <v>5572</v>
      </c>
      <c r="D145" s="8">
        <v>2678</v>
      </c>
      <c r="E145" s="8">
        <v>2894</v>
      </c>
      <c r="F145" s="12"/>
    </row>
    <row r="146" spans="1:6" ht="17.25">
      <c r="A146" s="9" t="s">
        <v>303</v>
      </c>
      <c r="B146" s="8">
        <v>437</v>
      </c>
      <c r="C146" s="8">
        <f t="shared" si="3"/>
        <v>2905</v>
      </c>
      <c r="D146" s="8">
        <v>1434</v>
      </c>
      <c r="E146" s="8">
        <v>1471</v>
      </c>
      <c r="F146" s="12"/>
    </row>
    <row r="147" spans="1:6" ht="9" customHeight="1">
      <c r="A147" s="9"/>
      <c r="B147" s="8"/>
      <c r="C147" s="8"/>
      <c r="D147" s="8"/>
      <c r="E147" s="8"/>
      <c r="F147" s="12"/>
    </row>
    <row r="148" spans="1:6" ht="17.25">
      <c r="A148" s="9" t="s">
        <v>188</v>
      </c>
      <c r="B148" s="8">
        <v>367</v>
      </c>
      <c r="C148" s="8">
        <f t="shared" si="3"/>
        <v>2388</v>
      </c>
      <c r="D148" s="8">
        <v>1104</v>
      </c>
      <c r="E148" s="8">
        <v>1284</v>
      </c>
      <c r="F148" s="12"/>
    </row>
    <row r="149" spans="1:6" ht="17.25">
      <c r="A149" s="9" t="s">
        <v>220</v>
      </c>
      <c r="B149" s="8">
        <v>693</v>
      </c>
      <c r="C149" s="8">
        <f t="shared" si="3"/>
        <v>4143</v>
      </c>
      <c r="D149" s="8">
        <v>2013</v>
      </c>
      <c r="E149" s="8">
        <v>2130</v>
      </c>
      <c r="F149" s="20"/>
    </row>
    <row r="150" spans="1:6" ht="17.25">
      <c r="A150" s="9" t="s">
        <v>221</v>
      </c>
      <c r="B150" s="8">
        <v>925</v>
      </c>
      <c r="C150" s="8">
        <f t="shared" si="3"/>
        <v>5431</v>
      </c>
      <c r="D150" s="8">
        <v>2640</v>
      </c>
      <c r="E150" s="8">
        <v>2791</v>
      </c>
      <c r="F150" s="20"/>
    </row>
    <row r="151" spans="1:6" ht="17.25">
      <c r="A151" s="9" t="s">
        <v>222</v>
      </c>
      <c r="B151" s="8">
        <v>581</v>
      </c>
      <c r="C151" s="8">
        <f t="shared" si="3"/>
        <v>3646</v>
      </c>
      <c r="D151" s="8">
        <v>1736</v>
      </c>
      <c r="E151" s="8">
        <v>1910</v>
      </c>
      <c r="F151" s="20"/>
    </row>
    <row r="152" spans="1:6" ht="17.25">
      <c r="A152" s="9" t="s">
        <v>16</v>
      </c>
      <c r="B152" s="8">
        <v>1056</v>
      </c>
      <c r="C152" s="8">
        <f t="shared" si="3"/>
        <v>6278</v>
      </c>
      <c r="D152" s="8">
        <v>3052</v>
      </c>
      <c r="E152" s="8">
        <v>3226</v>
      </c>
      <c r="F152" s="20"/>
    </row>
    <row r="153" spans="1:6" ht="9" customHeight="1">
      <c r="A153" s="9"/>
      <c r="B153" s="8"/>
      <c r="C153" s="8"/>
      <c r="D153" s="8"/>
      <c r="E153" s="8"/>
      <c r="F153" s="20"/>
    </row>
    <row r="154" spans="1:6" ht="17.25">
      <c r="A154" s="9" t="s">
        <v>223</v>
      </c>
      <c r="B154" s="8">
        <v>859</v>
      </c>
      <c r="C154" s="8">
        <f t="shared" si="3"/>
        <v>5289</v>
      </c>
      <c r="D154" s="8">
        <v>2566</v>
      </c>
      <c r="E154" s="8">
        <v>2723</v>
      </c>
      <c r="F154" s="20"/>
    </row>
    <row r="155" spans="1:6" ht="17.25">
      <c r="A155" s="9" t="s">
        <v>224</v>
      </c>
      <c r="B155" s="8">
        <v>1568</v>
      </c>
      <c r="C155" s="8">
        <f t="shared" si="3"/>
        <v>8535</v>
      </c>
      <c r="D155" s="8">
        <v>4004</v>
      </c>
      <c r="E155" s="8">
        <v>4531</v>
      </c>
      <c r="F155" s="29"/>
    </row>
    <row r="156" spans="1:6" ht="17.25">
      <c r="A156" s="9" t="s">
        <v>337</v>
      </c>
      <c r="B156" s="8">
        <v>261</v>
      </c>
      <c r="C156" s="8">
        <f>SUM(D156:E156)</f>
        <v>1584</v>
      </c>
      <c r="D156" s="8">
        <v>776</v>
      </c>
      <c r="E156" s="8">
        <v>808</v>
      </c>
      <c r="F156" s="29"/>
    </row>
    <row r="157" spans="1:6" ht="17.25">
      <c r="A157" s="9" t="s">
        <v>166</v>
      </c>
      <c r="B157" s="8">
        <v>503</v>
      </c>
      <c r="C157" s="8">
        <f t="shared" si="3"/>
        <v>2847</v>
      </c>
      <c r="D157" s="8">
        <v>1338</v>
      </c>
      <c r="E157" s="8">
        <v>1509</v>
      </c>
      <c r="F157" s="20"/>
    </row>
    <row r="158" spans="1:6" ht="17.25">
      <c r="A158" s="9" t="s">
        <v>110</v>
      </c>
      <c r="B158" s="8">
        <v>845</v>
      </c>
      <c r="C158" s="8">
        <f t="shared" si="3"/>
        <v>5214</v>
      </c>
      <c r="D158" s="8">
        <v>2493</v>
      </c>
      <c r="E158" s="8">
        <v>2721</v>
      </c>
      <c r="F158" s="20"/>
    </row>
    <row r="159" spans="1:6" ht="9" customHeight="1">
      <c r="A159" s="9"/>
      <c r="B159" s="8"/>
      <c r="C159" s="8"/>
      <c r="D159" s="8"/>
      <c r="E159" s="8"/>
      <c r="F159" s="20"/>
    </row>
    <row r="160" spans="1:6" ht="17.25">
      <c r="A160" s="9" t="s">
        <v>111</v>
      </c>
      <c r="B160" s="8">
        <v>554</v>
      </c>
      <c r="C160" s="8">
        <f t="shared" si="3"/>
        <v>3536</v>
      </c>
      <c r="D160" s="8">
        <v>1688</v>
      </c>
      <c r="E160" s="8">
        <v>1848</v>
      </c>
      <c r="F160" s="20"/>
    </row>
    <row r="161" spans="1:6" ht="17.25">
      <c r="A161" s="9" t="s">
        <v>331</v>
      </c>
      <c r="B161" s="8">
        <v>459</v>
      </c>
      <c r="C161" s="8">
        <f t="shared" si="3"/>
        <v>3074</v>
      </c>
      <c r="D161" s="8">
        <v>1442</v>
      </c>
      <c r="E161" s="8">
        <v>1632</v>
      </c>
      <c r="F161" s="20"/>
    </row>
    <row r="162" spans="1:6" ht="17.25">
      <c r="A162" s="9" t="s">
        <v>112</v>
      </c>
      <c r="B162" s="8">
        <v>587</v>
      </c>
      <c r="C162" s="8">
        <f t="shared" si="3"/>
        <v>3775</v>
      </c>
      <c r="D162" s="8">
        <v>1784</v>
      </c>
      <c r="E162" s="8">
        <v>1991</v>
      </c>
      <c r="F162" s="20"/>
    </row>
    <row r="163" spans="1:6" ht="17.25">
      <c r="A163" s="9" t="s">
        <v>113</v>
      </c>
      <c r="B163" s="8">
        <v>1032</v>
      </c>
      <c r="C163" s="8">
        <f t="shared" si="3"/>
        <v>5939</v>
      </c>
      <c r="D163" s="8">
        <v>2785</v>
      </c>
      <c r="E163" s="8">
        <v>3154</v>
      </c>
      <c r="F163" s="20"/>
    </row>
    <row r="164" spans="1:6" ht="17.25">
      <c r="A164" s="9" t="s">
        <v>114</v>
      </c>
      <c r="B164" s="8">
        <v>828</v>
      </c>
      <c r="C164" s="8">
        <f t="shared" si="3"/>
        <v>5276</v>
      </c>
      <c r="D164" s="8">
        <v>2514</v>
      </c>
      <c r="E164" s="8">
        <v>2762</v>
      </c>
      <c r="F164" s="20"/>
    </row>
    <row r="165" spans="1:6" ht="9" customHeight="1" thickBot="1">
      <c r="A165" s="16"/>
      <c r="B165" s="13"/>
      <c r="C165" s="13"/>
      <c r="D165" s="13"/>
      <c r="E165" s="13"/>
      <c r="F165" s="21"/>
    </row>
    <row r="166" spans="1:6" ht="17.25">
      <c r="A166" s="9" t="s">
        <v>115</v>
      </c>
      <c r="B166" s="8">
        <v>616</v>
      </c>
      <c r="C166" s="8">
        <f t="shared" si="3"/>
        <v>3736</v>
      </c>
      <c r="D166" s="8">
        <v>1813</v>
      </c>
      <c r="E166" s="8">
        <v>1923</v>
      </c>
      <c r="F166" s="20"/>
    </row>
    <row r="167" spans="1:6" ht="17.25">
      <c r="A167" s="9" t="s">
        <v>116</v>
      </c>
      <c r="B167" s="8">
        <v>598</v>
      </c>
      <c r="C167" s="8">
        <f t="shared" si="3"/>
        <v>3736</v>
      </c>
      <c r="D167" s="8">
        <v>1791</v>
      </c>
      <c r="E167" s="8">
        <v>1945</v>
      </c>
      <c r="F167" s="20"/>
    </row>
    <row r="168" spans="1:6" ht="17.25">
      <c r="A168" s="9" t="s">
        <v>131</v>
      </c>
      <c r="B168" s="8">
        <v>453</v>
      </c>
      <c r="C168" s="8">
        <f>SUM(D168:E168)</f>
        <v>2701</v>
      </c>
      <c r="D168" s="8">
        <v>1307</v>
      </c>
      <c r="E168" s="8">
        <v>1394</v>
      </c>
      <c r="F168" s="20"/>
    </row>
    <row r="169" spans="1:6" ht="17.25">
      <c r="A169" s="9" t="s">
        <v>247</v>
      </c>
      <c r="B169" s="8">
        <v>388</v>
      </c>
      <c r="C169" s="8">
        <f>SUM(D169:E169)</f>
        <v>2112</v>
      </c>
      <c r="D169" s="8">
        <v>1037</v>
      </c>
      <c r="E169" s="8">
        <v>1075</v>
      </c>
      <c r="F169" s="20"/>
    </row>
    <row r="170" spans="1:6" ht="17.25">
      <c r="A170" s="9" t="s">
        <v>248</v>
      </c>
      <c r="B170" s="8">
        <v>370</v>
      </c>
      <c r="C170" s="8">
        <f>SUM(D170:E170)</f>
        <v>2198</v>
      </c>
      <c r="D170" s="8">
        <v>1047</v>
      </c>
      <c r="E170" s="8">
        <v>1151</v>
      </c>
      <c r="F170" s="20"/>
    </row>
    <row r="171" spans="1:6" ht="9" customHeight="1">
      <c r="A171" s="9"/>
      <c r="B171" s="8"/>
      <c r="C171" s="8"/>
      <c r="D171" s="8"/>
      <c r="E171" s="8"/>
      <c r="F171" s="20"/>
    </row>
    <row r="172" spans="1:6" ht="17.25">
      <c r="A172" s="9" t="s">
        <v>249</v>
      </c>
      <c r="B172" s="8">
        <v>625</v>
      </c>
      <c r="C172" s="8">
        <f>SUM(D172:E172)</f>
        <v>3628</v>
      </c>
      <c r="D172" s="8">
        <v>1730</v>
      </c>
      <c r="E172" s="8">
        <v>1898</v>
      </c>
      <c r="F172" s="20"/>
    </row>
    <row r="173" spans="1:6" ht="17.25">
      <c r="A173" s="35"/>
      <c r="B173" s="8"/>
      <c r="C173" s="8"/>
      <c r="D173" s="8"/>
      <c r="E173" s="8"/>
      <c r="F173" s="20"/>
    </row>
    <row r="174" spans="1:6" ht="17.25">
      <c r="A174" s="7" t="s">
        <v>17</v>
      </c>
      <c r="B174" s="5">
        <f>SUM(B175:B187)</f>
        <v>10288</v>
      </c>
      <c r="C174" s="5">
        <f>SUM(C175:C187)</f>
        <v>58460</v>
      </c>
      <c r="D174" s="5">
        <f>SUM(D175:D187)</f>
        <v>27780</v>
      </c>
      <c r="E174" s="5">
        <f>SUM(E175:E187)</f>
        <v>30680</v>
      </c>
      <c r="F174" s="20"/>
    </row>
    <row r="175" spans="1:6" ht="17.25">
      <c r="A175" s="9" t="s">
        <v>225</v>
      </c>
      <c r="B175" s="8">
        <v>652</v>
      </c>
      <c r="C175" s="8">
        <f>SUM(D175:E175)</f>
        <v>3940</v>
      </c>
      <c r="D175" s="8">
        <v>1868</v>
      </c>
      <c r="E175" s="8">
        <v>2072</v>
      </c>
      <c r="F175" s="20"/>
    </row>
    <row r="176" spans="1:6" ht="17.25">
      <c r="A176" s="9" t="s">
        <v>226</v>
      </c>
      <c r="B176" s="8">
        <v>790</v>
      </c>
      <c r="C176" s="8">
        <f aca="true" t="shared" si="4" ref="C176:C187">SUM(D176:E176)</f>
        <v>4899</v>
      </c>
      <c r="D176" s="8">
        <v>2361</v>
      </c>
      <c r="E176" s="8">
        <v>2538</v>
      </c>
      <c r="F176" s="20"/>
    </row>
    <row r="177" spans="1:6" ht="17.25">
      <c r="A177" s="9" t="s">
        <v>227</v>
      </c>
      <c r="B177" s="8">
        <v>455</v>
      </c>
      <c r="C177" s="8">
        <f t="shared" si="4"/>
        <v>3001</v>
      </c>
      <c r="D177" s="8">
        <v>1476</v>
      </c>
      <c r="E177" s="8">
        <v>1525</v>
      </c>
      <c r="F177" s="20"/>
    </row>
    <row r="178" spans="1:6" ht="17.25">
      <c r="A178" s="9" t="s">
        <v>228</v>
      </c>
      <c r="B178" s="8">
        <v>565</v>
      </c>
      <c r="C178" s="8">
        <f t="shared" si="4"/>
        <v>3688</v>
      </c>
      <c r="D178" s="8">
        <v>1788</v>
      </c>
      <c r="E178" s="8">
        <v>1900</v>
      </c>
      <c r="F178" s="20"/>
    </row>
    <row r="179" spans="1:6" ht="17.25">
      <c r="A179" s="9" t="s">
        <v>229</v>
      </c>
      <c r="B179" s="8">
        <v>973</v>
      </c>
      <c r="C179" s="8">
        <f t="shared" si="4"/>
        <v>5448</v>
      </c>
      <c r="D179" s="8">
        <v>2570</v>
      </c>
      <c r="E179" s="8">
        <v>2878</v>
      </c>
      <c r="F179" s="20"/>
    </row>
    <row r="180" spans="1:6" ht="9" customHeight="1">
      <c r="A180" s="9"/>
      <c r="B180" s="8"/>
      <c r="C180" s="8"/>
      <c r="D180" s="8"/>
      <c r="E180" s="8"/>
      <c r="F180" s="20"/>
    </row>
    <row r="181" spans="1:6" ht="17.25">
      <c r="A181" s="9" t="s">
        <v>230</v>
      </c>
      <c r="B181" s="8">
        <v>2050</v>
      </c>
      <c r="C181" s="8">
        <f t="shared" si="4"/>
        <v>10858</v>
      </c>
      <c r="D181" s="8">
        <v>5067</v>
      </c>
      <c r="E181" s="8">
        <v>5791</v>
      </c>
      <c r="F181" s="20"/>
    </row>
    <row r="182" spans="1:6" ht="17.25">
      <c r="A182" s="14" t="s">
        <v>231</v>
      </c>
      <c r="B182" s="18">
        <v>798</v>
      </c>
      <c r="C182" s="8">
        <f t="shared" si="4"/>
        <v>4650</v>
      </c>
      <c r="D182" s="18">
        <v>2255</v>
      </c>
      <c r="E182" s="18">
        <v>2395</v>
      </c>
      <c r="F182" s="20"/>
    </row>
    <row r="183" spans="1:6" ht="17.25">
      <c r="A183" s="14" t="s">
        <v>232</v>
      </c>
      <c r="B183" s="18">
        <v>1005</v>
      </c>
      <c r="C183" s="8">
        <f t="shared" si="4"/>
        <v>5567</v>
      </c>
      <c r="D183" s="18">
        <v>2569</v>
      </c>
      <c r="E183" s="18">
        <v>2998</v>
      </c>
      <c r="F183" s="20"/>
    </row>
    <row r="184" spans="1:6" ht="17.25">
      <c r="A184" s="14" t="s">
        <v>233</v>
      </c>
      <c r="B184" s="18">
        <v>569</v>
      </c>
      <c r="C184" s="8">
        <f t="shared" si="4"/>
        <v>3172</v>
      </c>
      <c r="D184" s="18">
        <v>1566</v>
      </c>
      <c r="E184" s="18">
        <v>1606</v>
      </c>
      <c r="F184" s="20"/>
    </row>
    <row r="185" spans="1:6" ht="17.25">
      <c r="A185" s="14" t="s">
        <v>234</v>
      </c>
      <c r="B185" s="18">
        <v>1791</v>
      </c>
      <c r="C185" s="8">
        <f t="shared" si="4"/>
        <v>9161</v>
      </c>
      <c r="D185" s="18">
        <v>4317</v>
      </c>
      <c r="E185" s="18">
        <v>4844</v>
      </c>
      <c r="F185" s="20"/>
    </row>
    <row r="186" spans="1:6" ht="9" customHeight="1">
      <c r="A186" s="14"/>
      <c r="B186" s="18"/>
      <c r="C186" s="8"/>
      <c r="D186" s="18"/>
      <c r="E186" s="18"/>
      <c r="F186" s="20"/>
    </row>
    <row r="187" spans="1:6" ht="17.25">
      <c r="A187" s="14" t="s">
        <v>76</v>
      </c>
      <c r="B187" s="18">
        <v>640</v>
      </c>
      <c r="C187" s="8">
        <f t="shared" si="4"/>
        <v>4076</v>
      </c>
      <c r="D187" s="18">
        <v>1943</v>
      </c>
      <c r="E187" s="18">
        <v>2133</v>
      </c>
      <c r="F187" s="20"/>
    </row>
    <row r="188" spans="1:6" ht="17.25">
      <c r="A188" s="14"/>
      <c r="B188" s="18"/>
      <c r="C188" s="18"/>
      <c r="D188" s="18"/>
      <c r="E188" s="18"/>
      <c r="F188" s="20"/>
    </row>
    <row r="189" spans="1:6" ht="17.25">
      <c r="A189" s="7" t="s">
        <v>18</v>
      </c>
      <c r="B189" s="5">
        <f>SUM(B190:B205)</f>
        <v>10937</v>
      </c>
      <c r="C189" s="5">
        <f>SUM(C190:C205)</f>
        <v>61173</v>
      </c>
      <c r="D189" s="5">
        <f>SUM(D190:D205)</f>
        <v>29338</v>
      </c>
      <c r="E189" s="5">
        <f>SUM(E190:E205)</f>
        <v>31835</v>
      </c>
      <c r="F189" s="20"/>
    </row>
    <row r="190" spans="1:6" ht="17.25">
      <c r="A190" s="9" t="s">
        <v>235</v>
      </c>
      <c r="B190" s="8">
        <v>657</v>
      </c>
      <c r="C190" s="8">
        <f>SUM(D190:E190)</f>
        <v>3885</v>
      </c>
      <c r="D190" s="8">
        <v>1939</v>
      </c>
      <c r="E190" s="8">
        <v>1946</v>
      </c>
      <c r="F190" s="20"/>
    </row>
    <row r="191" spans="1:6" ht="17.25">
      <c r="A191" s="9" t="s">
        <v>236</v>
      </c>
      <c r="B191" s="8">
        <v>842</v>
      </c>
      <c r="C191" s="8">
        <f aca="true" t="shared" si="5" ref="C191:C205">SUM(D191:E191)</f>
        <v>4867</v>
      </c>
      <c r="D191" s="8">
        <v>2387</v>
      </c>
      <c r="E191" s="8">
        <v>2480</v>
      </c>
      <c r="F191" s="20"/>
    </row>
    <row r="192" spans="1:6" ht="17.25">
      <c r="A192" s="9" t="s">
        <v>237</v>
      </c>
      <c r="B192" s="8">
        <v>590</v>
      </c>
      <c r="C192" s="8">
        <f t="shared" si="5"/>
        <v>3235</v>
      </c>
      <c r="D192" s="8">
        <v>1538</v>
      </c>
      <c r="E192" s="8">
        <v>1697</v>
      </c>
      <c r="F192" s="20"/>
    </row>
    <row r="193" spans="1:6" ht="17.25">
      <c r="A193" s="9" t="s">
        <v>238</v>
      </c>
      <c r="B193" s="8">
        <v>698</v>
      </c>
      <c r="C193" s="8">
        <f t="shared" si="5"/>
        <v>4042</v>
      </c>
      <c r="D193" s="8">
        <v>1923</v>
      </c>
      <c r="E193" s="8">
        <v>2119</v>
      </c>
      <c r="F193" s="20"/>
    </row>
    <row r="194" spans="1:6" ht="17.25">
      <c r="A194" s="28" t="s">
        <v>239</v>
      </c>
      <c r="B194" s="8">
        <v>2078</v>
      </c>
      <c r="C194" s="8">
        <f t="shared" si="5"/>
        <v>10423</v>
      </c>
      <c r="D194" s="8">
        <v>4924</v>
      </c>
      <c r="E194" s="8">
        <v>5499</v>
      </c>
      <c r="F194" s="20"/>
    </row>
    <row r="195" spans="1:6" ht="9" customHeight="1">
      <c r="A195" s="28"/>
      <c r="B195" s="8"/>
      <c r="C195" s="8"/>
      <c r="D195" s="8"/>
      <c r="E195" s="8"/>
      <c r="F195" s="20"/>
    </row>
    <row r="196" spans="1:6" ht="17.25">
      <c r="A196" s="9" t="s">
        <v>240</v>
      </c>
      <c r="B196" s="8">
        <v>469</v>
      </c>
      <c r="C196" s="8">
        <f t="shared" si="5"/>
        <v>2626</v>
      </c>
      <c r="D196" s="8">
        <v>1276</v>
      </c>
      <c r="E196" s="8">
        <v>1350</v>
      </c>
      <c r="F196" s="20"/>
    </row>
    <row r="197" spans="1:6" ht="17.25">
      <c r="A197" s="9" t="s">
        <v>135</v>
      </c>
      <c r="B197" s="8">
        <v>492</v>
      </c>
      <c r="C197" s="8">
        <f t="shared" si="5"/>
        <v>2773</v>
      </c>
      <c r="D197" s="8">
        <v>1332</v>
      </c>
      <c r="E197" s="8">
        <v>1441</v>
      </c>
      <c r="F197" s="20"/>
    </row>
    <row r="198" spans="1:6" ht="17.25">
      <c r="A198" s="9" t="s">
        <v>338</v>
      </c>
      <c r="B198" s="24">
        <v>387</v>
      </c>
      <c r="C198" s="8">
        <f t="shared" si="5"/>
        <v>2175</v>
      </c>
      <c r="D198" s="8">
        <v>1032</v>
      </c>
      <c r="E198" s="8">
        <v>1143</v>
      </c>
      <c r="F198" s="20"/>
    </row>
    <row r="199" spans="1:6" ht="17.25">
      <c r="A199" s="9" t="s">
        <v>241</v>
      </c>
      <c r="B199" s="8">
        <v>739</v>
      </c>
      <c r="C199" s="8">
        <f t="shared" si="5"/>
        <v>4158</v>
      </c>
      <c r="D199" s="8">
        <v>1975</v>
      </c>
      <c r="E199" s="8">
        <v>2183</v>
      </c>
      <c r="F199" s="20"/>
    </row>
    <row r="200" spans="1:6" ht="17.25">
      <c r="A200" s="9" t="s">
        <v>242</v>
      </c>
      <c r="B200" s="8">
        <v>745</v>
      </c>
      <c r="C200" s="8">
        <f t="shared" si="5"/>
        <v>4118</v>
      </c>
      <c r="D200" s="8">
        <v>1909</v>
      </c>
      <c r="E200" s="8">
        <v>2209</v>
      </c>
      <c r="F200" s="20"/>
    </row>
    <row r="201" spans="1:6" ht="9" customHeight="1">
      <c r="A201" s="9"/>
      <c r="B201" s="8"/>
      <c r="C201" s="8"/>
      <c r="D201" s="8"/>
      <c r="E201" s="8"/>
      <c r="F201" s="20"/>
    </row>
    <row r="202" spans="1:6" ht="17.25">
      <c r="A202" s="9" t="s">
        <v>243</v>
      </c>
      <c r="B202" s="8">
        <v>787</v>
      </c>
      <c r="C202" s="8">
        <f t="shared" si="5"/>
        <v>4715</v>
      </c>
      <c r="D202" s="8">
        <v>2253</v>
      </c>
      <c r="E202" s="8">
        <v>2462</v>
      </c>
      <c r="F202" s="20"/>
    </row>
    <row r="203" spans="1:6" ht="17.25">
      <c r="A203" s="9" t="s">
        <v>244</v>
      </c>
      <c r="B203" s="8">
        <v>572</v>
      </c>
      <c r="C203" s="8">
        <f t="shared" si="5"/>
        <v>3382</v>
      </c>
      <c r="D203" s="8">
        <v>1653</v>
      </c>
      <c r="E203" s="8">
        <v>1729</v>
      </c>
      <c r="F203" s="20"/>
    </row>
    <row r="204" spans="1:6" ht="17.25">
      <c r="A204" s="9" t="s">
        <v>245</v>
      </c>
      <c r="B204" s="8">
        <v>1119</v>
      </c>
      <c r="C204" s="8">
        <f t="shared" si="5"/>
        <v>6372</v>
      </c>
      <c r="D204" s="8">
        <v>3058</v>
      </c>
      <c r="E204" s="8">
        <v>3314</v>
      </c>
      <c r="F204" s="20"/>
    </row>
    <row r="205" spans="1:6" ht="17.25">
      <c r="A205" s="9" t="s">
        <v>246</v>
      </c>
      <c r="B205" s="8">
        <v>762</v>
      </c>
      <c r="C205" s="8">
        <f t="shared" si="5"/>
        <v>4402</v>
      </c>
      <c r="D205" s="8">
        <v>2139</v>
      </c>
      <c r="E205" s="8">
        <v>2263</v>
      </c>
      <c r="F205" s="20"/>
    </row>
    <row r="206" spans="1:6" ht="17.25">
      <c r="A206" s="36"/>
      <c r="B206" s="8"/>
      <c r="C206" s="8"/>
      <c r="D206" s="8"/>
      <c r="E206" s="8"/>
      <c r="F206" s="20"/>
    </row>
    <row r="207" spans="1:6" ht="17.25">
      <c r="A207" s="7" t="s">
        <v>19</v>
      </c>
      <c r="B207" s="5">
        <f>SUM(B208:B245)</f>
        <v>30527</v>
      </c>
      <c r="C207" s="5">
        <f>SUM(C208:C245)</f>
        <v>166369</v>
      </c>
      <c r="D207" s="5">
        <f>SUM(D208:D245)</f>
        <v>79668</v>
      </c>
      <c r="E207" s="5">
        <f>SUM(E208:E245)</f>
        <v>86701</v>
      </c>
      <c r="F207" s="20"/>
    </row>
    <row r="208" spans="1:6" ht="17.25">
      <c r="A208" s="9" t="s">
        <v>304</v>
      </c>
      <c r="B208" s="8">
        <v>2649</v>
      </c>
      <c r="C208" s="8">
        <f>SUM(D208:E208)</f>
        <v>13348</v>
      </c>
      <c r="D208" s="8">
        <v>6336</v>
      </c>
      <c r="E208" s="8">
        <v>7012</v>
      </c>
      <c r="F208" s="20"/>
    </row>
    <row r="209" spans="1:6" ht="17.25">
      <c r="A209" s="9" t="s">
        <v>307</v>
      </c>
      <c r="B209" s="8">
        <v>769</v>
      </c>
      <c r="C209" s="8">
        <f>SUM(D209:E209)</f>
        <v>4254</v>
      </c>
      <c r="D209" s="8">
        <v>2007</v>
      </c>
      <c r="E209" s="8">
        <v>2247</v>
      </c>
      <c r="F209" s="20"/>
    </row>
    <row r="210" spans="1:6" ht="17.25">
      <c r="A210" s="9" t="s">
        <v>330</v>
      </c>
      <c r="B210" s="8">
        <v>434</v>
      </c>
      <c r="C210" s="8">
        <f aca="true" t="shared" si="6" ref="C210:C245">SUM(D210:E210)</f>
        <v>2499</v>
      </c>
      <c r="D210" s="8">
        <v>1188</v>
      </c>
      <c r="E210" s="8">
        <v>1311</v>
      </c>
      <c r="F210" s="20"/>
    </row>
    <row r="211" spans="1:6" ht="17.25">
      <c r="A211" s="9" t="s">
        <v>308</v>
      </c>
      <c r="B211" s="8">
        <v>471</v>
      </c>
      <c r="C211" s="8">
        <f>SUM(D211:E211)</f>
        <v>2586</v>
      </c>
      <c r="D211" s="8">
        <v>1230</v>
      </c>
      <c r="E211" s="8">
        <v>1356</v>
      </c>
      <c r="F211" s="20"/>
    </row>
    <row r="212" spans="1:6" ht="17.25">
      <c r="A212" s="9" t="s">
        <v>309</v>
      </c>
      <c r="B212" s="8">
        <v>518</v>
      </c>
      <c r="C212" s="8">
        <f>SUM(D212:E212)</f>
        <v>2929</v>
      </c>
      <c r="D212" s="8">
        <v>1408</v>
      </c>
      <c r="E212" s="8">
        <v>1521</v>
      </c>
      <c r="F212" s="20"/>
    </row>
    <row r="213" spans="1:6" ht="9" customHeight="1">
      <c r="A213" s="9"/>
      <c r="B213" s="8"/>
      <c r="C213" s="8"/>
      <c r="D213" s="8"/>
      <c r="E213" s="8"/>
      <c r="F213" s="20"/>
    </row>
    <row r="214" spans="1:6" ht="17.25">
      <c r="A214" s="9" t="s">
        <v>58</v>
      </c>
      <c r="B214" s="8">
        <v>1219</v>
      </c>
      <c r="C214" s="8">
        <f t="shared" si="6"/>
        <v>6531</v>
      </c>
      <c r="D214" s="8">
        <v>3117</v>
      </c>
      <c r="E214" s="8">
        <v>3414</v>
      </c>
      <c r="F214" s="20"/>
    </row>
    <row r="215" spans="1:6" ht="17.25">
      <c r="A215" s="9" t="s">
        <v>104</v>
      </c>
      <c r="B215" s="8">
        <v>555</v>
      </c>
      <c r="C215" s="8">
        <f>SUM(D215:E215)</f>
        <v>3117</v>
      </c>
      <c r="D215" s="8">
        <v>1522</v>
      </c>
      <c r="E215" s="8">
        <v>1595</v>
      </c>
      <c r="F215" s="29"/>
    </row>
    <row r="216" spans="1:6" ht="17.25">
      <c r="A216" s="9" t="s">
        <v>305</v>
      </c>
      <c r="B216" s="8">
        <v>870</v>
      </c>
      <c r="C216" s="8">
        <f t="shared" si="6"/>
        <v>4414</v>
      </c>
      <c r="D216" s="8">
        <v>2128</v>
      </c>
      <c r="E216" s="8">
        <v>2286</v>
      </c>
      <c r="F216" s="29"/>
    </row>
    <row r="217" spans="1:6" ht="17.25">
      <c r="A217" s="9" t="s">
        <v>310</v>
      </c>
      <c r="B217" s="8">
        <v>531</v>
      </c>
      <c r="C217" s="8">
        <f>SUM(D217:E217)</f>
        <v>2863</v>
      </c>
      <c r="D217" s="8">
        <v>1402</v>
      </c>
      <c r="E217" s="8">
        <v>1461</v>
      </c>
      <c r="F217" s="29"/>
    </row>
    <row r="218" spans="1:6" ht="17.25">
      <c r="A218" s="9" t="s">
        <v>311</v>
      </c>
      <c r="B218" s="8">
        <v>687</v>
      </c>
      <c r="C218" s="8">
        <f t="shared" si="6"/>
        <v>3873</v>
      </c>
      <c r="D218" s="8">
        <v>1827</v>
      </c>
      <c r="E218" s="8">
        <v>2046</v>
      </c>
      <c r="F218" s="20"/>
    </row>
    <row r="219" spans="1:6" ht="9" customHeight="1" thickBot="1">
      <c r="A219" s="16"/>
      <c r="B219" s="13"/>
      <c r="C219" s="13"/>
      <c r="D219" s="13"/>
      <c r="E219" s="13"/>
      <c r="F219" s="21"/>
    </row>
    <row r="220" spans="1:6" ht="17.25">
      <c r="A220" s="9" t="s">
        <v>250</v>
      </c>
      <c r="B220" s="8">
        <v>745</v>
      </c>
      <c r="C220" s="8">
        <f t="shared" si="6"/>
        <v>4231</v>
      </c>
      <c r="D220" s="8">
        <v>2043</v>
      </c>
      <c r="E220" s="8">
        <v>2188</v>
      </c>
      <c r="F220" s="20"/>
    </row>
    <row r="221" spans="1:6" ht="17.25">
      <c r="A221" s="9" t="s">
        <v>251</v>
      </c>
      <c r="B221" s="8">
        <v>1672</v>
      </c>
      <c r="C221" s="8">
        <f t="shared" si="6"/>
        <v>9242</v>
      </c>
      <c r="D221" s="8">
        <v>4436</v>
      </c>
      <c r="E221" s="8">
        <v>4806</v>
      </c>
      <c r="F221" s="20"/>
    </row>
    <row r="222" spans="1:6" ht="17.25">
      <c r="A222" s="9" t="s">
        <v>117</v>
      </c>
      <c r="B222" s="8">
        <v>1370</v>
      </c>
      <c r="C222" s="8">
        <f t="shared" si="6"/>
        <v>7657</v>
      </c>
      <c r="D222" s="8">
        <v>3653</v>
      </c>
      <c r="E222" s="8">
        <v>4004</v>
      </c>
      <c r="F222" s="20"/>
    </row>
    <row r="223" spans="1:6" ht="17.25">
      <c r="A223" s="9" t="s">
        <v>118</v>
      </c>
      <c r="B223" s="8">
        <v>2366</v>
      </c>
      <c r="C223" s="8">
        <f t="shared" si="6"/>
        <v>11891</v>
      </c>
      <c r="D223" s="8">
        <v>5550</v>
      </c>
      <c r="E223" s="8">
        <v>6341</v>
      </c>
      <c r="F223" s="20"/>
    </row>
    <row r="224" spans="1:6" ht="17.25">
      <c r="A224" s="9" t="s">
        <v>312</v>
      </c>
      <c r="B224" s="8">
        <v>592</v>
      </c>
      <c r="C224" s="8">
        <f>SUM(D224:E224)</f>
        <v>3448</v>
      </c>
      <c r="D224" s="8">
        <v>1633</v>
      </c>
      <c r="E224" s="8">
        <v>1815</v>
      </c>
      <c r="F224" s="20"/>
    </row>
    <row r="225" spans="1:6" ht="9" customHeight="1">
      <c r="A225" s="9"/>
      <c r="B225" s="8"/>
      <c r="C225" s="8"/>
      <c r="D225" s="8"/>
      <c r="E225" s="8"/>
      <c r="F225" s="20"/>
    </row>
    <row r="226" spans="1:6" ht="17.25">
      <c r="A226" s="9" t="s">
        <v>313</v>
      </c>
      <c r="B226" s="8">
        <v>843</v>
      </c>
      <c r="C226" s="8">
        <f>SUM(D226:E226)</f>
        <v>4747</v>
      </c>
      <c r="D226" s="8">
        <v>2248</v>
      </c>
      <c r="E226" s="8">
        <v>2499</v>
      </c>
      <c r="F226" s="20"/>
    </row>
    <row r="227" spans="1:6" ht="17.25">
      <c r="A227" s="9" t="s">
        <v>119</v>
      </c>
      <c r="B227" s="8">
        <v>992</v>
      </c>
      <c r="C227" s="8">
        <f t="shared" si="6"/>
        <v>5663</v>
      </c>
      <c r="D227" s="8">
        <v>2693</v>
      </c>
      <c r="E227" s="8">
        <v>2970</v>
      </c>
      <c r="F227" s="20"/>
    </row>
    <row r="228" spans="1:6" ht="17.25">
      <c r="A228" s="9" t="s">
        <v>306</v>
      </c>
      <c r="B228" s="8">
        <v>1128</v>
      </c>
      <c r="C228" s="8">
        <f t="shared" si="6"/>
        <v>5842</v>
      </c>
      <c r="D228" s="8">
        <v>2763</v>
      </c>
      <c r="E228" s="8">
        <v>3079</v>
      </c>
      <c r="F228" s="20"/>
    </row>
    <row r="229" spans="1:6" ht="17.25">
      <c r="A229" s="9" t="s">
        <v>120</v>
      </c>
      <c r="B229" s="8">
        <v>885</v>
      </c>
      <c r="C229" s="8">
        <f t="shared" si="6"/>
        <v>4923</v>
      </c>
      <c r="D229" s="8">
        <v>2392</v>
      </c>
      <c r="E229" s="8">
        <v>2531</v>
      </c>
      <c r="F229" s="20"/>
    </row>
    <row r="230" spans="1:6" ht="17.25">
      <c r="A230" s="9" t="s">
        <v>252</v>
      </c>
      <c r="B230" s="8">
        <v>489</v>
      </c>
      <c r="C230" s="8">
        <f t="shared" si="6"/>
        <v>2795</v>
      </c>
      <c r="D230" s="8">
        <v>1370</v>
      </c>
      <c r="E230" s="8">
        <v>1425</v>
      </c>
      <c r="F230" s="20"/>
    </row>
    <row r="231" spans="1:6" ht="9" customHeight="1">
      <c r="A231" s="9"/>
      <c r="B231" s="8"/>
      <c r="C231" s="8"/>
      <c r="D231" s="8"/>
      <c r="E231" s="8"/>
      <c r="F231" s="20"/>
    </row>
    <row r="232" spans="1:6" ht="17.25">
      <c r="A232" s="9" t="s">
        <v>253</v>
      </c>
      <c r="B232" s="8">
        <v>766</v>
      </c>
      <c r="C232" s="8">
        <f t="shared" si="6"/>
        <v>4525</v>
      </c>
      <c r="D232" s="8">
        <v>2173</v>
      </c>
      <c r="E232" s="8">
        <v>2352</v>
      </c>
      <c r="F232" s="20"/>
    </row>
    <row r="233" spans="1:6" ht="17.25">
      <c r="A233" s="9" t="s">
        <v>121</v>
      </c>
      <c r="B233" s="8">
        <v>1087</v>
      </c>
      <c r="C233" s="8">
        <f t="shared" si="6"/>
        <v>5844</v>
      </c>
      <c r="D233" s="8">
        <v>2779</v>
      </c>
      <c r="E233" s="8">
        <v>3065</v>
      </c>
      <c r="F233" s="20"/>
    </row>
    <row r="234" spans="1:6" ht="17.25">
      <c r="A234" s="9" t="s">
        <v>20</v>
      </c>
      <c r="B234" s="8">
        <v>1122</v>
      </c>
      <c r="C234" s="8">
        <f t="shared" si="6"/>
        <v>6217</v>
      </c>
      <c r="D234" s="8">
        <v>3028</v>
      </c>
      <c r="E234" s="8">
        <v>3189</v>
      </c>
      <c r="F234" s="20"/>
    </row>
    <row r="235" spans="1:6" ht="17.25">
      <c r="A235" s="9" t="s">
        <v>122</v>
      </c>
      <c r="B235" s="8">
        <v>619</v>
      </c>
      <c r="C235" s="8">
        <f t="shared" si="6"/>
        <v>3430</v>
      </c>
      <c r="D235" s="8">
        <v>1597</v>
      </c>
      <c r="E235" s="8">
        <v>1833</v>
      </c>
      <c r="F235" s="20"/>
    </row>
    <row r="236" spans="1:6" ht="17.25">
      <c r="A236" s="9" t="s">
        <v>123</v>
      </c>
      <c r="B236" s="8">
        <v>636</v>
      </c>
      <c r="C236" s="8">
        <f t="shared" si="6"/>
        <v>3682</v>
      </c>
      <c r="D236" s="8">
        <v>1780</v>
      </c>
      <c r="E236" s="8">
        <v>1902</v>
      </c>
      <c r="F236" s="20"/>
    </row>
    <row r="237" spans="1:6" ht="9" customHeight="1">
      <c r="A237" s="9"/>
      <c r="B237" s="8"/>
      <c r="C237" s="8"/>
      <c r="D237" s="8"/>
      <c r="E237" s="8"/>
      <c r="F237" s="20"/>
    </row>
    <row r="238" spans="1:6" ht="17.25">
      <c r="A238" s="9" t="s">
        <v>21</v>
      </c>
      <c r="B238" s="8">
        <v>1061</v>
      </c>
      <c r="C238" s="8">
        <f t="shared" si="6"/>
        <v>5567</v>
      </c>
      <c r="D238" s="8">
        <v>2708</v>
      </c>
      <c r="E238" s="8">
        <v>2859</v>
      </c>
      <c r="F238" s="20"/>
    </row>
    <row r="239" spans="1:6" ht="17.25">
      <c r="A239" s="9" t="s">
        <v>314</v>
      </c>
      <c r="B239" s="8">
        <v>1033</v>
      </c>
      <c r="C239" s="8">
        <f t="shared" si="6"/>
        <v>5680</v>
      </c>
      <c r="D239" s="8">
        <v>2760</v>
      </c>
      <c r="E239" s="8">
        <v>2920</v>
      </c>
      <c r="F239" s="20"/>
    </row>
    <row r="240" spans="1:6" ht="17.25">
      <c r="A240" s="9" t="s">
        <v>76</v>
      </c>
      <c r="B240" s="8">
        <v>527</v>
      </c>
      <c r="C240" s="8">
        <f t="shared" si="6"/>
        <v>2948</v>
      </c>
      <c r="D240" s="8">
        <v>1402</v>
      </c>
      <c r="E240" s="8">
        <v>1546</v>
      </c>
      <c r="F240" s="20"/>
    </row>
    <row r="241" spans="1:6" ht="17.25">
      <c r="A241" s="9" t="s">
        <v>22</v>
      </c>
      <c r="B241" s="8">
        <v>1328</v>
      </c>
      <c r="C241" s="8">
        <f t="shared" si="6"/>
        <v>6568</v>
      </c>
      <c r="D241" s="8">
        <v>3075</v>
      </c>
      <c r="E241" s="8">
        <v>3493</v>
      </c>
      <c r="F241" s="20"/>
    </row>
    <row r="242" spans="1:6" ht="17.25">
      <c r="A242" s="9" t="s">
        <v>124</v>
      </c>
      <c r="B242" s="8">
        <v>628</v>
      </c>
      <c r="C242" s="8">
        <f>SUM(D242:E242)</f>
        <v>4093</v>
      </c>
      <c r="D242" s="8">
        <v>2087</v>
      </c>
      <c r="E242" s="8">
        <v>2006</v>
      </c>
      <c r="F242" s="20"/>
    </row>
    <row r="243" spans="1:6" ht="9" customHeight="1">
      <c r="A243" s="9"/>
      <c r="B243" s="8"/>
      <c r="C243" s="8"/>
      <c r="D243" s="8"/>
      <c r="E243" s="8"/>
      <c r="F243" s="20"/>
    </row>
    <row r="244" spans="1:6" ht="17.25">
      <c r="A244" s="9" t="s">
        <v>94</v>
      </c>
      <c r="B244" s="8">
        <v>1096</v>
      </c>
      <c r="C244" s="8">
        <f t="shared" si="6"/>
        <v>6094</v>
      </c>
      <c r="D244" s="8">
        <v>2940</v>
      </c>
      <c r="E244" s="8">
        <v>3154</v>
      </c>
      <c r="F244" s="20"/>
    </row>
    <row r="245" spans="1:6" ht="17.25">
      <c r="A245" s="9" t="s">
        <v>125</v>
      </c>
      <c r="B245" s="8">
        <v>839</v>
      </c>
      <c r="C245" s="8">
        <f t="shared" si="6"/>
        <v>4868</v>
      </c>
      <c r="D245" s="8">
        <v>2393</v>
      </c>
      <c r="E245" s="8">
        <v>2475</v>
      </c>
      <c r="F245" s="20"/>
    </row>
    <row r="246" spans="1:6" ht="17.25">
      <c r="A246" s="9"/>
      <c r="B246" s="8"/>
      <c r="C246" s="8"/>
      <c r="D246" s="8"/>
      <c r="E246" s="8"/>
      <c r="F246" s="20"/>
    </row>
    <row r="247" spans="1:6" ht="17.25">
      <c r="A247" s="7" t="s">
        <v>23</v>
      </c>
      <c r="B247" s="5">
        <f>SUM(B248:B278)</f>
        <v>22850</v>
      </c>
      <c r="C247" s="5">
        <f>SUM(C248:C278)</f>
        <v>121846</v>
      </c>
      <c r="D247" s="5">
        <f>SUM(D248:D278)</f>
        <v>58284</v>
      </c>
      <c r="E247" s="5">
        <f>SUM(E248:E278)</f>
        <v>63562</v>
      </c>
      <c r="F247" s="20"/>
    </row>
    <row r="248" spans="1:6" ht="17.25">
      <c r="A248" s="9" t="s">
        <v>315</v>
      </c>
      <c r="B248" s="8">
        <v>556</v>
      </c>
      <c r="C248" s="8">
        <f>SUM(D248:E248)</f>
        <v>3076</v>
      </c>
      <c r="D248" s="8">
        <v>1473</v>
      </c>
      <c r="E248" s="8">
        <v>1603</v>
      </c>
      <c r="F248" s="20"/>
    </row>
    <row r="249" spans="1:6" ht="17.25">
      <c r="A249" s="9" t="s">
        <v>254</v>
      </c>
      <c r="B249" s="8">
        <v>785</v>
      </c>
      <c r="C249" s="8">
        <f aca="true" t="shared" si="7" ref="C249:C275">SUM(D249:E249)</f>
        <v>4177</v>
      </c>
      <c r="D249" s="8">
        <v>1971</v>
      </c>
      <c r="E249" s="8">
        <v>2206</v>
      </c>
      <c r="F249" s="20"/>
    </row>
    <row r="250" spans="1:6" ht="17.25">
      <c r="A250" s="9" t="s">
        <v>24</v>
      </c>
      <c r="B250" s="8">
        <v>1429</v>
      </c>
      <c r="C250" s="8">
        <f t="shared" si="7"/>
        <v>7013</v>
      </c>
      <c r="D250" s="8">
        <v>3260</v>
      </c>
      <c r="E250" s="8">
        <v>3753</v>
      </c>
      <c r="F250" s="20"/>
    </row>
    <row r="251" spans="1:6" ht="17.25">
      <c r="A251" s="9" t="s">
        <v>126</v>
      </c>
      <c r="B251" s="8">
        <v>1097</v>
      </c>
      <c r="C251" s="8">
        <f t="shared" si="7"/>
        <v>6226</v>
      </c>
      <c r="D251" s="8">
        <v>2973</v>
      </c>
      <c r="E251" s="8">
        <v>3253</v>
      </c>
      <c r="F251" s="20"/>
    </row>
    <row r="252" spans="1:6" ht="17.25">
      <c r="A252" s="9" t="s">
        <v>316</v>
      </c>
      <c r="B252" s="8">
        <v>1248</v>
      </c>
      <c r="C252" s="8">
        <f t="shared" si="7"/>
        <v>6370</v>
      </c>
      <c r="D252" s="8">
        <v>3001</v>
      </c>
      <c r="E252" s="8">
        <v>3369</v>
      </c>
      <c r="F252" s="20"/>
    </row>
    <row r="253" spans="1:6" ht="9" customHeight="1">
      <c r="A253" s="9"/>
      <c r="B253" s="8"/>
      <c r="C253" s="8"/>
      <c r="D253" s="8"/>
      <c r="E253" s="8"/>
      <c r="F253" s="20"/>
    </row>
    <row r="254" spans="1:6" ht="17.25">
      <c r="A254" s="9" t="s">
        <v>317</v>
      </c>
      <c r="B254" s="8">
        <v>802</v>
      </c>
      <c r="C254" s="8">
        <f>SUM(D254:E254)</f>
        <v>4324</v>
      </c>
      <c r="D254" s="8">
        <v>2036</v>
      </c>
      <c r="E254" s="8">
        <v>2288</v>
      </c>
      <c r="F254" s="20"/>
    </row>
    <row r="255" spans="1:6" ht="17.25">
      <c r="A255" s="9" t="s">
        <v>318</v>
      </c>
      <c r="B255" s="8">
        <v>630</v>
      </c>
      <c r="C255" s="8">
        <f>SUM(D255:E255)</f>
        <v>3481</v>
      </c>
      <c r="D255" s="8">
        <v>1652</v>
      </c>
      <c r="E255" s="8">
        <v>1829</v>
      </c>
      <c r="F255" s="20"/>
    </row>
    <row r="256" spans="1:6" ht="17.25">
      <c r="A256" s="9" t="s">
        <v>319</v>
      </c>
      <c r="B256" s="8">
        <v>959</v>
      </c>
      <c r="C256" s="8">
        <f>SUM(D256:E256)</f>
        <v>5344</v>
      </c>
      <c r="D256" s="8">
        <v>2585</v>
      </c>
      <c r="E256" s="8">
        <v>2759</v>
      </c>
      <c r="F256" s="29"/>
    </row>
    <row r="257" spans="1:6" ht="17.25">
      <c r="A257" s="9" t="s">
        <v>127</v>
      </c>
      <c r="B257" s="8">
        <v>600</v>
      </c>
      <c r="C257" s="8">
        <f t="shared" si="7"/>
        <v>3592</v>
      </c>
      <c r="D257" s="8">
        <v>1782</v>
      </c>
      <c r="E257" s="8">
        <v>1810</v>
      </c>
      <c r="F257" s="20"/>
    </row>
    <row r="258" spans="1:6" ht="17.25">
      <c r="A258" s="9" t="s">
        <v>128</v>
      </c>
      <c r="B258" s="8">
        <v>1193</v>
      </c>
      <c r="C258" s="8">
        <f t="shared" si="7"/>
        <v>6439</v>
      </c>
      <c r="D258" s="8">
        <v>3011</v>
      </c>
      <c r="E258" s="8">
        <v>3428</v>
      </c>
      <c r="F258" s="20"/>
    </row>
    <row r="259" spans="1:6" ht="9" customHeight="1">
      <c r="A259" s="9"/>
      <c r="B259" s="8"/>
      <c r="C259" s="8"/>
      <c r="D259" s="8"/>
      <c r="E259" s="8"/>
      <c r="F259" s="20"/>
    </row>
    <row r="260" spans="1:6" ht="17.25">
      <c r="A260" s="9" t="s">
        <v>129</v>
      </c>
      <c r="B260" s="8">
        <v>748</v>
      </c>
      <c r="C260" s="8">
        <f t="shared" si="7"/>
        <v>4370</v>
      </c>
      <c r="D260" s="8">
        <v>2153</v>
      </c>
      <c r="E260" s="8">
        <v>2217</v>
      </c>
      <c r="F260" s="20"/>
    </row>
    <row r="261" spans="1:6" ht="17.25">
      <c r="A261" s="9" t="s">
        <v>76</v>
      </c>
      <c r="B261" s="8">
        <v>752</v>
      </c>
      <c r="C261" s="8">
        <f t="shared" si="7"/>
        <v>4396</v>
      </c>
      <c r="D261" s="8">
        <v>2109</v>
      </c>
      <c r="E261" s="8">
        <v>2287</v>
      </c>
      <c r="F261" s="20"/>
    </row>
    <row r="262" spans="1:6" ht="17.25">
      <c r="A262" s="9" t="s">
        <v>75</v>
      </c>
      <c r="B262" s="8">
        <v>1006</v>
      </c>
      <c r="C262" s="8">
        <f t="shared" si="7"/>
        <v>5337</v>
      </c>
      <c r="D262" s="8">
        <v>2595</v>
      </c>
      <c r="E262" s="8">
        <v>2742</v>
      </c>
      <c r="F262" s="20"/>
    </row>
    <row r="263" spans="1:6" ht="17.25">
      <c r="A263" s="9" t="s">
        <v>320</v>
      </c>
      <c r="B263" s="8">
        <v>464</v>
      </c>
      <c r="C263" s="8">
        <f>SUM(D263:E263)</f>
        <v>2656</v>
      </c>
      <c r="D263" s="8">
        <v>1274</v>
      </c>
      <c r="E263" s="8">
        <v>1382</v>
      </c>
      <c r="F263" s="20"/>
    </row>
    <row r="264" spans="1:6" ht="17.25">
      <c r="A264" s="9" t="s">
        <v>148</v>
      </c>
      <c r="B264" s="8">
        <v>572</v>
      </c>
      <c r="C264" s="8">
        <f>SUM(D264:E264)</f>
        <v>3247</v>
      </c>
      <c r="D264" s="8">
        <v>1594</v>
      </c>
      <c r="E264" s="8">
        <v>1653</v>
      </c>
      <c r="F264" s="29"/>
    </row>
    <row r="265" spans="1:6" ht="9" customHeight="1">
      <c r="A265" s="9"/>
      <c r="B265" s="8"/>
      <c r="C265" s="8"/>
      <c r="D265" s="8"/>
      <c r="E265" s="8"/>
      <c r="F265" s="20"/>
    </row>
    <row r="266" spans="1:6" ht="17.25">
      <c r="A266" s="9" t="s">
        <v>321</v>
      </c>
      <c r="B266" s="8">
        <v>464</v>
      </c>
      <c r="C266" s="8">
        <f>SUM(D266:E266)</f>
        <v>2659</v>
      </c>
      <c r="D266" s="8">
        <v>1269</v>
      </c>
      <c r="E266" s="8">
        <v>1390</v>
      </c>
      <c r="F266" s="29"/>
    </row>
    <row r="267" spans="1:6" ht="17.25">
      <c r="A267" s="9" t="s">
        <v>130</v>
      </c>
      <c r="B267" s="8">
        <v>786</v>
      </c>
      <c r="C267" s="8">
        <f t="shared" si="7"/>
        <v>4405</v>
      </c>
      <c r="D267" s="8">
        <v>2099</v>
      </c>
      <c r="E267" s="8">
        <v>2306</v>
      </c>
      <c r="F267" s="20"/>
    </row>
    <row r="268" spans="1:6" ht="17.25">
      <c r="A268" s="9" t="s">
        <v>322</v>
      </c>
      <c r="B268" s="8">
        <v>3276</v>
      </c>
      <c r="C268" s="8">
        <f>SUM(D268:E268)</f>
        <v>15172</v>
      </c>
      <c r="D268" s="8">
        <v>7301</v>
      </c>
      <c r="E268" s="8">
        <v>7871</v>
      </c>
      <c r="F268" s="29"/>
    </row>
    <row r="269" spans="1:6" ht="17.25">
      <c r="A269" s="9" t="s">
        <v>131</v>
      </c>
      <c r="B269" s="8">
        <v>562</v>
      </c>
      <c r="C269" s="8">
        <f t="shared" si="7"/>
        <v>3031</v>
      </c>
      <c r="D269" s="8">
        <v>1417</v>
      </c>
      <c r="E269" s="8">
        <v>1614</v>
      </c>
      <c r="F269" s="29"/>
    </row>
    <row r="270" spans="1:6" ht="17.25">
      <c r="A270" s="9" t="s">
        <v>132</v>
      </c>
      <c r="B270" s="8">
        <v>567</v>
      </c>
      <c r="C270" s="8">
        <f t="shared" si="7"/>
        <v>3037</v>
      </c>
      <c r="D270" s="8">
        <v>1454</v>
      </c>
      <c r="E270" s="8">
        <v>1583</v>
      </c>
      <c r="F270" s="29"/>
    </row>
    <row r="271" spans="1:6" ht="9" customHeight="1" thickBot="1">
      <c r="A271" s="16"/>
      <c r="B271" s="13"/>
      <c r="C271" s="13"/>
      <c r="D271" s="13"/>
      <c r="E271" s="13"/>
      <c r="F271" s="21"/>
    </row>
    <row r="272" spans="1:6" ht="17.25">
      <c r="A272" s="9" t="s">
        <v>133</v>
      </c>
      <c r="B272" s="8">
        <v>831</v>
      </c>
      <c r="C272" s="8">
        <f t="shared" si="7"/>
        <v>4555</v>
      </c>
      <c r="D272" s="8">
        <v>2172</v>
      </c>
      <c r="E272" s="46">
        <v>2383</v>
      </c>
      <c r="F272" s="20"/>
    </row>
    <row r="273" spans="1:6" ht="17.25">
      <c r="A273" s="9" t="s">
        <v>134</v>
      </c>
      <c r="B273" s="8">
        <v>807</v>
      </c>
      <c r="C273" s="8">
        <f t="shared" si="7"/>
        <v>4430</v>
      </c>
      <c r="D273" s="8">
        <v>2133</v>
      </c>
      <c r="E273" s="8">
        <v>2297</v>
      </c>
      <c r="F273" s="20"/>
    </row>
    <row r="274" spans="1:6" ht="17.25">
      <c r="A274" s="9" t="s">
        <v>323</v>
      </c>
      <c r="B274" s="8">
        <v>680</v>
      </c>
      <c r="C274" s="8">
        <f>SUM(D274:E274)</f>
        <v>3791</v>
      </c>
      <c r="D274" s="8">
        <v>1816</v>
      </c>
      <c r="E274" s="8">
        <v>1975</v>
      </c>
      <c r="F274" s="29"/>
    </row>
    <row r="275" spans="1:6" ht="17.25">
      <c r="A275" s="9" t="s">
        <v>135</v>
      </c>
      <c r="B275" s="8">
        <v>558</v>
      </c>
      <c r="C275" s="8">
        <f t="shared" si="7"/>
        <v>3099</v>
      </c>
      <c r="D275" s="8">
        <v>1499</v>
      </c>
      <c r="E275" s="8">
        <v>1600</v>
      </c>
      <c r="F275" s="20"/>
    </row>
    <row r="276" spans="1:6" ht="17.25">
      <c r="A276" s="9" t="s">
        <v>324</v>
      </c>
      <c r="B276" s="8">
        <v>599</v>
      </c>
      <c r="C276" s="8">
        <f>SUM(D276:E276)</f>
        <v>3212</v>
      </c>
      <c r="D276" s="8">
        <v>1570</v>
      </c>
      <c r="E276" s="8">
        <v>1642</v>
      </c>
      <c r="F276" s="29"/>
    </row>
    <row r="277" spans="1:6" ht="9" customHeight="1">
      <c r="A277" s="9"/>
      <c r="B277" s="8"/>
      <c r="C277" s="8"/>
      <c r="D277" s="8"/>
      <c r="E277" s="8"/>
      <c r="F277" s="20"/>
    </row>
    <row r="278" spans="1:6" ht="17.25">
      <c r="A278" s="9" t="s">
        <v>136</v>
      </c>
      <c r="B278" s="8">
        <v>879</v>
      </c>
      <c r="C278" s="8">
        <f>SUM(D278:E278)</f>
        <v>4407</v>
      </c>
      <c r="D278" s="8">
        <v>2085</v>
      </c>
      <c r="E278" s="8">
        <v>2322</v>
      </c>
      <c r="F278" s="20"/>
    </row>
    <row r="279" spans="1:6" ht="17.25">
      <c r="A279" s="9"/>
      <c r="B279" s="8"/>
      <c r="C279" s="8"/>
      <c r="D279" s="8"/>
      <c r="E279" s="8"/>
      <c r="F279" s="20"/>
    </row>
    <row r="280" spans="1:6" ht="17.25">
      <c r="A280" s="7" t="s">
        <v>25</v>
      </c>
      <c r="B280" s="5">
        <f>SUM(B281:B306)</f>
        <v>23383</v>
      </c>
      <c r="C280" s="5">
        <f>SUM(C281:C306)</f>
        <v>120595</v>
      </c>
      <c r="D280" s="5">
        <f>SUM(D281:D306)</f>
        <v>57008</v>
      </c>
      <c r="E280" s="5">
        <f>SUM(E281:E306)</f>
        <v>63587</v>
      </c>
      <c r="F280" s="20"/>
    </row>
    <row r="281" spans="1:6" ht="17.25">
      <c r="A281" s="9" t="s">
        <v>137</v>
      </c>
      <c r="B281" s="8">
        <v>876</v>
      </c>
      <c r="C281" s="8">
        <f>SUM(D281:E281)</f>
        <v>4795</v>
      </c>
      <c r="D281" s="8">
        <v>2283</v>
      </c>
      <c r="E281" s="8">
        <v>2512</v>
      </c>
      <c r="F281" s="20"/>
    </row>
    <row r="282" spans="1:6" ht="17.25">
      <c r="A282" s="9" t="s">
        <v>138</v>
      </c>
      <c r="B282" s="8">
        <v>1650</v>
      </c>
      <c r="C282" s="8">
        <f aca="true" t="shared" si="8" ref="C282:C305">SUM(D282:E282)</f>
        <v>8170</v>
      </c>
      <c r="D282" s="8">
        <v>3765</v>
      </c>
      <c r="E282" s="8">
        <v>4405</v>
      </c>
      <c r="F282" s="20"/>
    </row>
    <row r="283" spans="1:6" ht="17.25">
      <c r="A283" s="9" t="s">
        <v>69</v>
      </c>
      <c r="B283" s="8">
        <v>3216</v>
      </c>
      <c r="C283" s="8">
        <f t="shared" si="8"/>
        <v>15167</v>
      </c>
      <c r="D283" s="8">
        <v>7164</v>
      </c>
      <c r="E283" s="8">
        <v>8003</v>
      </c>
      <c r="F283" s="20"/>
    </row>
    <row r="284" spans="1:6" ht="17.25">
      <c r="A284" s="9" t="s">
        <v>139</v>
      </c>
      <c r="B284" s="8">
        <v>1148</v>
      </c>
      <c r="C284" s="8">
        <f t="shared" si="8"/>
        <v>6457</v>
      </c>
      <c r="D284" s="8">
        <v>3147</v>
      </c>
      <c r="E284" s="8">
        <v>3310</v>
      </c>
      <c r="F284" s="20"/>
    </row>
    <row r="285" spans="1:6" ht="17.25">
      <c r="A285" s="9" t="s">
        <v>255</v>
      </c>
      <c r="B285" s="8">
        <v>604</v>
      </c>
      <c r="C285" s="8">
        <f t="shared" si="8"/>
        <v>3275</v>
      </c>
      <c r="D285" s="8">
        <v>1568</v>
      </c>
      <c r="E285" s="8">
        <v>1707</v>
      </c>
      <c r="F285" s="20"/>
    </row>
    <row r="286" spans="1:6" ht="9" customHeight="1">
      <c r="A286" s="9"/>
      <c r="B286" s="8"/>
      <c r="C286" s="8"/>
      <c r="D286" s="8"/>
      <c r="E286" s="8"/>
      <c r="F286" s="20"/>
    </row>
    <row r="287" spans="1:6" ht="17.25">
      <c r="A287" s="9" t="s">
        <v>256</v>
      </c>
      <c r="B287" s="8">
        <v>483</v>
      </c>
      <c r="C287" s="8">
        <f t="shared" si="8"/>
        <v>2580</v>
      </c>
      <c r="D287" s="8">
        <v>1304</v>
      </c>
      <c r="E287" s="8">
        <v>1276</v>
      </c>
      <c r="F287" s="20"/>
    </row>
    <row r="288" spans="1:6" ht="17.25">
      <c r="A288" s="9" t="s">
        <v>257</v>
      </c>
      <c r="B288" s="8">
        <v>1038</v>
      </c>
      <c r="C288" s="8">
        <f t="shared" si="8"/>
        <v>5787</v>
      </c>
      <c r="D288" s="8">
        <v>2821</v>
      </c>
      <c r="E288" s="8">
        <v>2966</v>
      </c>
      <c r="F288" s="20"/>
    </row>
    <row r="289" spans="1:6" ht="17.25">
      <c r="A289" s="9" t="s">
        <v>26</v>
      </c>
      <c r="B289" s="8">
        <v>1216</v>
      </c>
      <c r="C289" s="8">
        <f t="shared" si="8"/>
        <v>5970</v>
      </c>
      <c r="D289" s="8">
        <v>2767</v>
      </c>
      <c r="E289" s="8">
        <v>3203</v>
      </c>
      <c r="F289" s="20"/>
    </row>
    <row r="290" spans="1:6" ht="17.25">
      <c r="A290" s="9" t="s">
        <v>258</v>
      </c>
      <c r="B290" s="8">
        <v>512</v>
      </c>
      <c r="C290" s="8">
        <f t="shared" si="8"/>
        <v>2819</v>
      </c>
      <c r="D290" s="8">
        <v>1421</v>
      </c>
      <c r="E290" s="8">
        <v>1398</v>
      </c>
      <c r="F290" s="20"/>
    </row>
    <row r="291" spans="1:6" ht="17.25">
      <c r="A291" s="9" t="s">
        <v>140</v>
      </c>
      <c r="B291" s="8">
        <v>542</v>
      </c>
      <c r="C291" s="8">
        <f t="shared" si="8"/>
        <v>3019</v>
      </c>
      <c r="D291" s="8">
        <v>1477</v>
      </c>
      <c r="E291" s="8">
        <v>1542</v>
      </c>
      <c r="F291" s="20"/>
    </row>
    <row r="292" spans="1:6" ht="9" customHeight="1">
      <c r="A292" s="9"/>
      <c r="B292" s="8"/>
      <c r="C292" s="8"/>
      <c r="D292" s="8"/>
      <c r="E292" s="8"/>
      <c r="F292" s="20"/>
    </row>
    <row r="293" spans="1:6" ht="17.25">
      <c r="A293" s="9" t="s">
        <v>259</v>
      </c>
      <c r="B293" s="8">
        <v>718</v>
      </c>
      <c r="C293" s="8">
        <f t="shared" si="8"/>
        <v>3848</v>
      </c>
      <c r="D293" s="24">
        <v>1820</v>
      </c>
      <c r="E293" s="24">
        <v>2028</v>
      </c>
      <c r="F293" s="20"/>
    </row>
    <row r="294" spans="1:6" ht="17.25">
      <c r="A294" s="14" t="s">
        <v>260</v>
      </c>
      <c r="B294" s="8">
        <v>775</v>
      </c>
      <c r="C294" s="8">
        <f t="shared" si="8"/>
        <v>4294</v>
      </c>
      <c r="D294" s="8">
        <v>2012</v>
      </c>
      <c r="E294" s="8">
        <v>2282</v>
      </c>
      <c r="F294" s="20"/>
    </row>
    <row r="295" spans="1:6" ht="17.25">
      <c r="A295" s="14" t="s">
        <v>261</v>
      </c>
      <c r="B295" s="8">
        <v>868</v>
      </c>
      <c r="C295" s="8">
        <f t="shared" si="8"/>
        <v>4485</v>
      </c>
      <c r="D295" s="8">
        <v>2128</v>
      </c>
      <c r="E295" s="8">
        <v>2357</v>
      </c>
      <c r="F295" s="20"/>
    </row>
    <row r="296" spans="1:6" ht="17.25">
      <c r="A296" s="14" t="s">
        <v>164</v>
      </c>
      <c r="B296" s="8">
        <v>671</v>
      </c>
      <c r="C296" s="8">
        <f t="shared" si="8"/>
        <v>3783</v>
      </c>
      <c r="D296" s="8">
        <v>1821</v>
      </c>
      <c r="E296" s="8">
        <v>1962</v>
      </c>
      <c r="F296" s="20"/>
    </row>
    <row r="297" spans="1:6" ht="17.25">
      <c r="A297" s="9" t="s">
        <v>141</v>
      </c>
      <c r="B297" s="8">
        <v>966</v>
      </c>
      <c r="C297" s="8">
        <f t="shared" si="8"/>
        <v>5435</v>
      </c>
      <c r="D297" s="8">
        <v>2626</v>
      </c>
      <c r="E297" s="8">
        <v>2809</v>
      </c>
      <c r="F297" s="20"/>
    </row>
    <row r="298" spans="1:6" ht="9" customHeight="1">
      <c r="A298" s="9"/>
      <c r="B298" s="8"/>
      <c r="C298" s="8"/>
      <c r="D298" s="8"/>
      <c r="E298" s="8"/>
      <c r="F298" s="20"/>
    </row>
    <row r="299" spans="1:6" ht="17.25">
      <c r="A299" s="9" t="s">
        <v>142</v>
      </c>
      <c r="B299" s="8">
        <v>686</v>
      </c>
      <c r="C299" s="8">
        <f t="shared" si="8"/>
        <v>3921</v>
      </c>
      <c r="D299" s="8">
        <v>1896</v>
      </c>
      <c r="E299" s="8">
        <v>2025</v>
      </c>
      <c r="F299" s="20"/>
    </row>
    <row r="300" spans="1:6" ht="17.25">
      <c r="A300" s="9" t="s">
        <v>27</v>
      </c>
      <c r="B300" s="8">
        <v>1402</v>
      </c>
      <c r="C300" s="8">
        <f t="shared" si="8"/>
        <v>6592</v>
      </c>
      <c r="D300" s="8">
        <v>2942</v>
      </c>
      <c r="E300" s="8">
        <v>3650</v>
      </c>
      <c r="F300" s="20"/>
    </row>
    <row r="301" spans="1:6" ht="17.25">
      <c r="A301" s="9" t="s">
        <v>143</v>
      </c>
      <c r="B301" s="8">
        <v>1012</v>
      </c>
      <c r="C301" s="8">
        <f t="shared" si="8"/>
        <v>4905</v>
      </c>
      <c r="D301" s="8">
        <v>2233</v>
      </c>
      <c r="E301" s="8">
        <v>2672</v>
      </c>
      <c r="F301" s="20"/>
    </row>
    <row r="302" spans="1:6" ht="17.25">
      <c r="A302" s="9" t="s">
        <v>28</v>
      </c>
      <c r="B302" s="8">
        <v>2388</v>
      </c>
      <c r="C302" s="8">
        <f t="shared" si="8"/>
        <v>11866</v>
      </c>
      <c r="D302" s="8">
        <v>5447</v>
      </c>
      <c r="E302" s="8">
        <v>6419</v>
      </c>
      <c r="F302" s="20"/>
    </row>
    <row r="303" spans="1:6" ht="17.25">
      <c r="A303" s="9" t="s">
        <v>144</v>
      </c>
      <c r="B303" s="8">
        <v>1070</v>
      </c>
      <c r="C303" s="8">
        <f t="shared" si="8"/>
        <v>5713</v>
      </c>
      <c r="D303" s="8">
        <v>2675</v>
      </c>
      <c r="E303" s="8">
        <v>3038</v>
      </c>
      <c r="F303" s="20"/>
    </row>
    <row r="304" spans="1:6" ht="9" customHeight="1">
      <c r="A304" s="9"/>
      <c r="B304" s="8"/>
      <c r="C304" s="8"/>
      <c r="D304" s="8"/>
      <c r="E304" s="8"/>
      <c r="F304" s="20"/>
    </row>
    <row r="305" spans="1:6" ht="17.25">
      <c r="A305" s="9" t="s">
        <v>66</v>
      </c>
      <c r="B305" s="8">
        <v>945</v>
      </c>
      <c r="C305" s="8">
        <f t="shared" si="8"/>
        <v>4514</v>
      </c>
      <c r="D305" s="8">
        <v>2099</v>
      </c>
      <c r="E305" s="8">
        <v>2415</v>
      </c>
      <c r="F305" s="20"/>
    </row>
    <row r="306" spans="1:6" ht="17.25">
      <c r="A306" s="9" t="s">
        <v>325</v>
      </c>
      <c r="B306" s="8">
        <v>597</v>
      </c>
      <c r="C306" s="8">
        <f>SUM(D306:E306)</f>
        <v>3200</v>
      </c>
      <c r="D306" s="8">
        <v>1592</v>
      </c>
      <c r="E306" s="8">
        <v>1608</v>
      </c>
      <c r="F306" s="20"/>
    </row>
    <row r="307" spans="1:6" ht="17.25">
      <c r="A307" s="9"/>
      <c r="B307" s="8"/>
      <c r="C307" s="8"/>
      <c r="D307" s="8"/>
      <c r="E307" s="8"/>
      <c r="F307" s="20"/>
    </row>
    <row r="308" spans="1:6" ht="17.25">
      <c r="A308" s="7" t="s">
        <v>29</v>
      </c>
      <c r="B308" s="5">
        <f>SUM(B309:B354)</f>
        <v>32921</v>
      </c>
      <c r="C308" s="5">
        <f>SUM(C309:C354)</f>
        <v>161427</v>
      </c>
      <c r="D308" s="5">
        <f>SUM(D309:D354)</f>
        <v>75385</v>
      </c>
      <c r="E308" s="5">
        <f>SUM(E309:E354)</f>
        <v>86042</v>
      </c>
      <c r="F308" s="20"/>
    </row>
    <row r="309" spans="1:6" ht="17.25">
      <c r="A309" s="9" t="s">
        <v>262</v>
      </c>
      <c r="B309" s="24">
        <v>965</v>
      </c>
      <c r="C309" s="8">
        <f>SUM(D309:E309)</f>
        <v>4880</v>
      </c>
      <c r="D309" s="8">
        <v>2175</v>
      </c>
      <c r="E309" s="8">
        <v>2705</v>
      </c>
      <c r="F309" s="20"/>
    </row>
    <row r="310" spans="1:6" ht="17.25">
      <c r="A310" s="9" t="s">
        <v>263</v>
      </c>
      <c r="B310" s="8">
        <v>806</v>
      </c>
      <c r="C310" s="8">
        <f>SUM(D310:E310)</f>
        <v>4120</v>
      </c>
      <c r="D310" s="8">
        <v>1890</v>
      </c>
      <c r="E310" s="8">
        <v>2230</v>
      </c>
      <c r="F310" s="20"/>
    </row>
    <row r="311" spans="1:6" ht="17.25">
      <c r="A311" s="9" t="s">
        <v>264</v>
      </c>
      <c r="B311" s="8">
        <v>671</v>
      </c>
      <c r="C311" s="8">
        <f>SUM(D311:E311)</f>
        <v>3149</v>
      </c>
      <c r="D311" s="8">
        <v>1418</v>
      </c>
      <c r="E311" s="8">
        <v>1731</v>
      </c>
      <c r="F311" s="20"/>
    </row>
    <row r="312" spans="1:6" ht="17.25">
      <c r="A312" s="9" t="s">
        <v>265</v>
      </c>
      <c r="B312" s="8">
        <v>764</v>
      </c>
      <c r="C312" s="8">
        <f>SUM(D312:E312)</f>
        <v>3850</v>
      </c>
      <c r="D312" s="8">
        <v>1629</v>
      </c>
      <c r="E312" s="8">
        <v>2221</v>
      </c>
      <c r="F312" s="20"/>
    </row>
    <row r="313" spans="1:6" ht="17.25">
      <c r="A313" s="9" t="s">
        <v>266</v>
      </c>
      <c r="B313" s="8">
        <v>858</v>
      </c>
      <c r="C313" s="8">
        <f>SUM(D313:E313)</f>
        <v>4495</v>
      </c>
      <c r="D313" s="8">
        <v>2145</v>
      </c>
      <c r="E313" s="8">
        <v>2350</v>
      </c>
      <c r="F313" s="20"/>
    </row>
    <row r="314" spans="1:6" ht="9" customHeight="1">
      <c r="A314" s="9"/>
      <c r="B314" s="8"/>
      <c r="C314" s="8"/>
      <c r="D314" s="8"/>
      <c r="E314" s="8"/>
      <c r="F314" s="20"/>
    </row>
    <row r="315" spans="1:6" ht="17.25">
      <c r="A315" s="9" t="s">
        <v>267</v>
      </c>
      <c r="B315" s="8">
        <v>594</v>
      </c>
      <c r="C315" s="8">
        <f>SUM(D315:E315)</f>
        <v>3037</v>
      </c>
      <c r="D315" s="8">
        <v>1410</v>
      </c>
      <c r="E315" s="8">
        <v>1627</v>
      </c>
      <c r="F315" s="20"/>
    </row>
    <row r="316" spans="1:6" ht="17.25">
      <c r="A316" s="9" t="s">
        <v>268</v>
      </c>
      <c r="B316" s="8">
        <v>513</v>
      </c>
      <c r="C316" s="8">
        <f aca="true" t="shared" si="9" ref="C316:C354">SUM(D316:E316)</f>
        <v>2628</v>
      </c>
      <c r="D316" s="8">
        <v>1290</v>
      </c>
      <c r="E316" s="8">
        <v>1338</v>
      </c>
      <c r="F316" s="20"/>
    </row>
    <row r="317" spans="1:6" ht="17.25">
      <c r="A317" s="9" t="s">
        <v>326</v>
      </c>
      <c r="B317" s="8">
        <v>348</v>
      </c>
      <c r="C317" s="8">
        <f t="shared" si="9"/>
        <v>1747</v>
      </c>
      <c r="D317" s="8">
        <v>854</v>
      </c>
      <c r="E317" s="8">
        <v>893</v>
      </c>
      <c r="F317" s="20"/>
    </row>
    <row r="318" spans="1:6" ht="17.25">
      <c r="A318" s="9" t="s">
        <v>145</v>
      </c>
      <c r="B318" s="8">
        <v>375</v>
      </c>
      <c r="C318" s="8">
        <f t="shared" si="9"/>
        <v>2048</v>
      </c>
      <c r="D318" s="8">
        <v>991</v>
      </c>
      <c r="E318" s="8">
        <v>1057</v>
      </c>
      <c r="F318" s="20"/>
    </row>
    <row r="319" spans="1:6" ht="17.25">
      <c r="A319" s="9" t="s">
        <v>30</v>
      </c>
      <c r="B319" s="8">
        <v>1445</v>
      </c>
      <c r="C319" s="8">
        <f t="shared" si="9"/>
        <v>6555</v>
      </c>
      <c r="D319" s="8">
        <v>2983</v>
      </c>
      <c r="E319" s="8">
        <v>3572</v>
      </c>
      <c r="F319" s="20"/>
    </row>
    <row r="320" spans="1:6" ht="9" customHeight="1">
      <c r="A320" s="9"/>
      <c r="B320" s="8"/>
      <c r="C320" s="8"/>
      <c r="D320" s="8"/>
      <c r="E320" s="8"/>
      <c r="F320" s="20"/>
    </row>
    <row r="321" spans="1:6" ht="17.25">
      <c r="A321" s="9" t="s">
        <v>146</v>
      </c>
      <c r="B321" s="8">
        <v>1281</v>
      </c>
      <c r="C321" s="8">
        <f t="shared" si="9"/>
        <v>6158</v>
      </c>
      <c r="D321" s="8">
        <v>2924</v>
      </c>
      <c r="E321" s="8">
        <v>3234</v>
      </c>
      <c r="F321" s="20"/>
    </row>
    <row r="322" spans="1:6" ht="17.25">
      <c r="A322" s="9" t="s">
        <v>67</v>
      </c>
      <c r="B322" s="8">
        <v>1365</v>
      </c>
      <c r="C322" s="8">
        <f t="shared" si="9"/>
        <v>6377</v>
      </c>
      <c r="D322" s="8">
        <v>3006</v>
      </c>
      <c r="E322" s="8">
        <v>3371</v>
      </c>
      <c r="F322" s="20"/>
    </row>
    <row r="323" spans="1:6" ht="17.25">
      <c r="A323" s="9" t="s">
        <v>68</v>
      </c>
      <c r="B323" s="8">
        <v>1632</v>
      </c>
      <c r="C323" s="8">
        <f t="shared" si="9"/>
        <v>7571</v>
      </c>
      <c r="D323" s="8">
        <v>3618</v>
      </c>
      <c r="E323" s="8">
        <v>3953</v>
      </c>
      <c r="F323" s="20"/>
    </row>
    <row r="324" spans="1:6" ht="17.25">
      <c r="A324" s="9" t="s">
        <v>147</v>
      </c>
      <c r="B324" s="8">
        <v>477</v>
      </c>
      <c r="C324" s="8">
        <f t="shared" si="9"/>
        <v>2531</v>
      </c>
      <c r="D324" s="8">
        <v>1238</v>
      </c>
      <c r="E324" s="8">
        <v>1293</v>
      </c>
      <c r="F324" s="20"/>
    </row>
    <row r="325" spans="1:6" ht="17.25">
      <c r="A325" s="9" t="s">
        <v>342</v>
      </c>
      <c r="B325" s="8">
        <v>762</v>
      </c>
      <c r="C325" s="8">
        <f t="shared" si="9"/>
        <v>3990</v>
      </c>
      <c r="D325" s="8">
        <v>1905</v>
      </c>
      <c r="E325" s="8">
        <v>2085</v>
      </c>
      <c r="F325" s="20"/>
    </row>
    <row r="326" spans="1:6" ht="9" customHeight="1" thickBot="1">
      <c r="A326" s="16"/>
      <c r="B326" s="13"/>
      <c r="C326" s="13"/>
      <c r="D326" s="13"/>
      <c r="E326" s="13"/>
      <c r="F326" s="21"/>
    </row>
    <row r="327" spans="1:6" ht="17.25">
      <c r="A327" s="9" t="s">
        <v>327</v>
      </c>
      <c r="B327" s="8">
        <v>521</v>
      </c>
      <c r="C327" s="8">
        <f t="shared" si="9"/>
        <v>2578</v>
      </c>
      <c r="D327" s="8">
        <v>1254</v>
      </c>
      <c r="E327" s="8">
        <v>1324</v>
      </c>
      <c r="F327" s="20"/>
    </row>
    <row r="328" spans="1:6" ht="17.25">
      <c r="A328" s="9" t="s">
        <v>328</v>
      </c>
      <c r="B328" s="8">
        <v>405</v>
      </c>
      <c r="C328" s="8">
        <f>SUM(D328:E328)</f>
        <v>2026</v>
      </c>
      <c r="D328" s="8">
        <v>974</v>
      </c>
      <c r="E328" s="8">
        <v>1052</v>
      </c>
      <c r="F328" s="20"/>
    </row>
    <row r="329" spans="1:6" ht="17.25">
      <c r="A329" s="9" t="s">
        <v>31</v>
      </c>
      <c r="B329" s="8">
        <v>1258</v>
      </c>
      <c r="C329" s="8">
        <f t="shared" si="9"/>
        <v>6039</v>
      </c>
      <c r="D329" s="8">
        <v>2542</v>
      </c>
      <c r="E329" s="8">
        <v>3497</v>
      </c>
      <c r="F329" s="20"/>
    </row>
    <row r="330" spans="1:6" ht="17.25">
      <c r="A330" s="9" t="s">
        <v>269</v>
      </c>
      <c r="B330" s="8">
        <v>698</v>
      </c>
      <c r="C330" s="8">
        <f t="shared" si="9"/>
        <v>3790</v>
      </c>
      <c r="D330" s="8">
        <v>1708</v>
      </c>
      <c r="E330" s="8">
        <v>2082</v>
      </c>
      <c r="F330" s="20"/>
    </row>
    <row r="331" spans="1:6" ht="17.25">
      <c r="A331" s="9" t="s">
        <v>32</v>
      </c>
      <c r="B331" s="8">
        <v>1966</v>
      </c>
      <c r="C331" s="8">
        <f t="shared" si="9"/>
        <v>9746</v>
      </c>
      <c r="D331" s="8">
        <v>4593</v>
      </c>
      <c r="E331" s="8">
        <v>5153</v>
      </c>
      <c r="F331" s="20"/>
    </row>
    <row r="332" spans="1:6" ht="9" customHeight="1">
      <c r="A332" s="9"/>
      <c r="B332" s="8"/>
      <c r="C332" s="8"/>
      <c r="D332" s="8"/>
      <c r="E332" s="8"/>
      <c r="F332" s="20"/>
    </row>
    <row r="333" spans="1:6" ht="17.25">
      <c r="A333" s="9" t="s">
        <v>270</v>
      </c>
      <c r="B333" s="8">
        <v>693</v>
      </c>
      <c r="C333" s="8">
        <f t="shared" si="9"/>
        <v>3525</v>
      </c>
      <c r="D333" s="8">
        <v>1688</v>
      </c>
      <c r="E333" s="8">
        <v>1837</v>
      </c>
      <c r="F333" s="20"/>
    </row>
    <row r="334" spans="1:6" ht="17.25">
      <c r="A334" s="9" t="s">
        <v>329</v>
      </c>
      <c r="B334" s="8">
        <v>840</v>
      </c>
      <c r="C334" s="8">
        <f t="shared" si="9"/>
        <v>4426</v>
      </c>
      <c r="D334" s="8">
        <v>2073</v>
      </c>
      <c r="E334" s="8">
        <v>2353</v>
      </c>
      <c r="F334" s="20"/>
    </row>
    <row r="335" spans="1:6" ht="17.25">
      <c r="A335" s="9" t="s">
        <v>148</v>
      </c>
      <c r="B335" s="8">
        <v>598</v>
      </c>
      <c r="C335" s="8">
        <f t="shared" si="9"/>
        <v>3085</v>
      </c>
      <c r="D335" s="8">
        <v>1447</v>
      </c>
      <c r="E335" s="8">
        <v>1638</v>
      </c>
      <c r="F335" s="20"/>
    </row>
    <row r="336" spans="1:6" ht="17.25">
      <c r="A336" s="9" t="s">
        <v>149</v>
      </c>
      <c r="B336" s="8">
        <v>820</v>
      </c>
      <c r="C336" s="8">
        <f t="shared" si="9"/>
        <v>4188</v>
      </c>
      <c r="D336" s="8">
        <v>2007</v>
      </c>
      <c r="E336" s="8">
        <v>2181</v>
      </c>
      <c r="F336" s="20"/>
    </row>
    <row r="337" spans="1:6" ht="17.25">
      <c r="A337" s="9" t="s">
        <v>150</v>
      </c>
      <c r="B337" s="8">
        <v>461</v>
      </c>
      <c r="C337" s="8">
        <f t="shared" si="9"/>
        <v>2492</v>
      </c>
      <c r="D337" s="8">
        <v>1161</v>
      </c>
      <c r="E337" s="8">
        <v>1331</v>
      </c>
      <c r="F337" s="20"/>
    </row>
    <row r="338" spans="1:6" ht="9" customHeight="1">
      <c r="A338" s="9"/>
      <c r="B338" s="8"/>
      <c r="C338" s="8"/>
      <c r="D338" s="8"/>
      <c r="E338" s="8"/>
      <c r="F338" s="20"/>
    </row>
    <row r="339" spans="1:6" ht="17.25">
      <c r="A339" s="9" t="s">
        <v>78</v>
      </c>
      <c r="B339" s="8">
        <v>689</v>
      </c>
      <c r="C339" s="8">
        <f t="shared" si="9"/>
        <v>3402</v>
      </c>
      <c r="D339" s="8">
        <v>1566</v>
      </c>
      <c r="E339" s="8">
        <v>1836</v>
      </c>
      <c r="F339" s="20"/>
    </row>
    <row r="340" spans="1:6" ht="17.25">
      <c r="A340" s="9" t="s">
        <v>77</v>
      </c>
      <c r="B340" s="8">
        <v>933</v>
      </c>
      <c r="C340" s="8">
        <f t="shared" si="9"/>
        <v>4465</v>
      </c>
      <c r="D340" s="8">
        <v>2072</v>
      </c>
      <c r="E340" s="8">
        <v>2393</v>
      </c>
      <c r="F340" s="20"/>
    </row>
    <row r="341" spans="1:6" ht="17.25">
      <c r="A341" s="9" t="s">
        <v>52</v>
      </c>
      <c r="B341" s="8">
        <v>644</v>
      </c>
      <c r="C341" s="8">
        <f t="shared" si="9"/>
        <v>2963</v>
      </c>
      <c r="D341" s="8">
        <v>1377</v>
      </c>
      <c r="E341" s="8">
        <v>1586</v>
      </c>
      <c r="F341" s="20"/>
    </row>
    <row r="342" spans="1:6" ht="17.25">
      <c r="A342" s="9" t="s">
        <v>151</v>
      </c>
      <c r="B342" s="8">
        <v>602</v>
      </c>
      <c r="C342" s="8">
        <f t="shared" si="9"/>
        <v>2807</v>
      </c>
      <c r="D342" s="8">
        <v>1272</v>
      </c>
      <c r="E342" s="8">
        <v>1535</v>
      </c>
      <c r="F342" s="20"/>
    </row>
    <row r="343" spans="1:6" ht="17.25">
      <c r="A343" s="9" t="s">
        <v>187</v>
      </c>
      <c r="B343" s="8">
        <v>534</v>
      </c>
      <c r="C343" s="8">
        <f t="shared" si="9"/>
        <v>2935</v>
      </c>
      <c r="D343" s="8">
        <v>1430</v>
      </c>
      <c r="E343" s="8">
        <v>1505</v>
      </c>
      <c r="F343" s="20"/>
    </row>
    <row r="344" spans="1:6" ht="9" customHeight="1">
      <c r="A344" s="9"/>
      <c r="B344" s="8"/>
      <c r="C344" s="8"/>
      <c r="D344" s="8"/>
      <c r="E344" s="8"/>
      <c r="F344" s="20"/>
    </row>
    <row r="345" spans="1:6" ht="17.25">
      <c r="A345" s="9" t="s">
        <v>152</v>
      </c>
      <c r="B345" s="8">
        <v>566</v>
      </c>
      <c r="C345" s="8">
        <f t="shared" si="9"/>
        <v>2872</v>
      </c>
      <c r="D345" s="8">
        <v>1392</v>
      </c>
      <c r="E345" s="8">
        <v>1480</v>
      </c>
      <c r="F345" s="20"/>
    </row>
    <row r="346" spans="1:6" ht="17.25">
      <c r="A346" s="9" t="s">
        <v>153</v>
      </c>
      <c r="B346" s="8">
        <v>711</v>
      </c>
      <c r="C346" s="8">
        <f t="shared" si="9"/>
        <v>3628</v>
      </c>
      <c r="D346" s="8">
        <v>1757</v>
      </c>
      <c r="E346" s="8">
        <v>1871</v>
      </c>
      <c r="F346" s="20"/>
    </row>
    <row r="347" spans="1:6" ht="17.25">
      <c r="A347" s="9" t="s">
        <v>154</v>
      </c>
      <c r="B347" s="8">
        <v>562</v>
      </c>
      <c r="C347" s="8">
        <f t="shared" si="9"/>
        <v>2832</v>
      </c>
      <c r="D347" s="8">
        <v>1349</v>
      </c>
      <c r="E347" s="8">
        <v>1483</v>
      </c>
      <c r="F347" s="20"/>
    </row>
    <row r="348" spans="1:6" ht="17.25">
      <c r="A348" s="9" t="s">
        <v>271</v>
      </c>
      <c r="B348" s="8">
        <v>515</v>
      </c>
      <c r="C348" s="8">
        <f t="shared" si="9"/>
        <v>2662</v>
      </c>
      <c r="D348" s="8">
        <v>1280</v>
      </c>
      <c r="E348" s="8">
        <v>1382</v>
      </c>
      <c r="F348" s="20"/>
    </row>
    <row r="349" spans="1:6" ht="17.25">
      <c r="A349" s="9" t="s">
        <v>53</v>
      </c>
      <c r="B349" s="8">
        <v>2047</v>
      </c>
      <c r="C349" s="8">
        <f t="shared" si="9"/>
        <v>9182</v>
      </c>
      <c r="D349" s="8">
        <v>4203</v>
      </c>
      <c r="E349" s="8">
        <v>4979</v>
      </c>
      <c r="F349" s="20"/>
    </row>
    <row r="350" spans="1:6" ht="9" customHeight="1">
      <c r="A350" s="9"/>
      <c r="B350" s="8"/>
      <c r="C350" s="8"/>
      <c r="D350" s="8"/>
      <c r="E350" s="8"/>
      <c r="F350" s="20"/>
    </row>
    <row r="351" spans="1:6" ht="17.25">
      <c r="A351" s="9" t="s">
        <v>339</v>
      </c>
      <c r="B351" s="8">
        <v>428</v>
      </c>
      <c r="C351" s="8">
        <f t="shared" si="9"/>
        <v>2158</v>
      </c>
      <c r="D351" s="8">
        <v>1039</v>
      </c>
      <c r="E351" s="8">
        <v>1119</v>
      </c>
      <c r="F351" s="20"/>
    </row>
    <row r="352" spans="1:6" ht="17.25">
      <c r="A352" s="9" t="s">
        <v>337</v>
      </c>
      <c r="B352" s="8">
        <v>891</v>
      </c>
      <c r="C352" s="8">
        <f t="shared" si="9"/>
        <v>4468</v>
      </c>
      <c r="D352" s="8">
        <v>2089</v>
      </c>
      <c r="E352" s="8">
        <v>2379</v>
      </c>
      <c r="F352" s="20"/>
    </row>
    <row r="353" spans="1:6" ht="17.25">
      <c r="A353" s="9" t="s">
        <v>155</v>
      </c>
      <c r="B353" s="8">
        <v>1763</v>
      </c>
      <c r="C353" s="8">
        <f t="shared" si="9"/>
        <v>7819</v>
      </c>
      <c r="D353" s="8">
        <v>3610</v>
      </c>
      <c r="E353" s="8">
        <v>4209</v>
      </c>
      <c r="F353" s="20"/>
    </row>
    <row r="354" spans="1:6" ht="17.25">
      <c r="A354" s="9" t="s">
        <v>156</v>
      </c>
      <c r="B354" s="8">
        <v>920</v>
      </c>
      <c r="C354" s="8">
        <f t="shared" si="9"/>
        <v>4203</v>
      </c>
      <c r="D354" s="8">
        <v>2026</v>
      </c>
      <c r="E354" s="8">
        <v>2177</v>
      </c>
      <c r="F354" s="20"/>
    </row>
    <row r="355" spans="1:6" ht="17.25">
      <c r="A355" s="9"/>
      <c r="B355" s="8"/>
      <c r="C355" s="8"/>
      <c r="D355" s="8"/>
      <c r="E355" s="8"/>
      <c r="F355" s="20"/>
    </row>
    <row r="356" spans="1:6" ht="17.25">
      <c r="A356" s="7" t="s">
        <v>34</v>
      </c>
      <c r="B356" s="5">
        <f>SUM(B357:B394)</f>
        <v>27675</v>
      </c>
      <c r="C356" s="5">
        <f>SUM(C357:C394)</f>
        <v>148546</v>
      </c>
      <c r="D356" s="5">
        <f>SUM(D357:D394)</f>
        <v>71637</v>
      </c>
      <c r="E356" s="5">
        <f>SUM(E357:E394)</f>
        <v>76909</v>
      </c>
      <c r="F356" s="20"/>
    </row>
    <row r="357" spans="1:6" ht="17.25">
      <c r="A357" s="9" t="s">
        <v>157</v>
      </c>
      <c r="B357" s="8">
        <v>1008</v>
      </c>
      <c r="C357" s="8">
        <f>SUM(D357:E357)</f>
        <v>5628</v>
      </c>
      <c r="D357" s="8">
        <v>2677</v>
      </c>
      <c r="E357" s="8">
        <v>2951</v>
      </c>
      <c r="F357" s="20"/>
    </row>
    <row r="358" spans="1:6" ht="17.25">
      <c r="A358" s="9" t="s">
        <v>158</v>
      </c>
      <c r="B358" s="8">
        <v>967</v>
      </c>
      <c r="C358" s="8">
        <f aca="true" t="shared" si="10" ref="C358:C394">SUM(D358:E358)</f>
        <v>5209</v>
      </c>
      <c r="D358" s="8">
        <v>2472</v>
      </c>
      <c r="E358" s="8">
        <v>2737</v>
      </c>
      <c r="F358" s="20"/>
    </row>
    <row r="359" spans="1:6" ht="17.25">
      <c r="A359" s="9" t="s">
        <v>159</v>
      </c>
      <c r="B359" s="8">
        <v>795</v>
      </c>
      <c r="C359" s="8">
        <f t="shared" si="10"/>
        <v>4642</v>
      </c>
      <c r="D359" s="8">
        <v>2271</v>
      </c>
      <c r="E359" s="8">
        <v>2371</v>
      </c>
      <c r="F359" s="20"/>
    </row>
    <row r="360" spans="1:6" ht="17.25">
      <c r="A360" s="9" t="s">
        <v>160</v>
      </c>
      <c r="B360" s="8">
        <v>694</v>
      </c>
      <c r="C360" s="8">
        <f t="shared" si="10"/>
        <v>4092</v>
      </c>
      <c r="D360" s="8">
        <v>2044</v>
      </c>
      <c r="E360" s="8">
        <v>2048</v>
      </c>
      <c r="F360" s="20"/>
    </row>
    <row r="361" spans="1:6" ht="17.25">
      <c r="A361" s="9" t="s">
        <v>161</v>
      </c>
      <c r="B361" s="8">
        <v>732</v>
      </c>
      <c r="C361" s="8">
        <f t="shared" si="10"/>
        <v>4150</v>
      </c>
      <c r="D361" s="8">
        <v>2034</v>
      </c>
      <c r="E361" s="8">
        <v>2116</v>
      </c>
      <c r="F361" s="20"/>
    </row>
    <row r="362" spans="1:6" ht="9" customHeight="1">
      <c r="A362" s="9"/>
      <c r="B362" s="8"/>
      <c r="C362" s="8"/>
      <c r="D362" s="8"/>
      <c r="E362" s="8"/>
      <c r="F362" s="20"/>
    </row>
    <row r="363" spans="1:6" ht="17.25">
      <c r="A363" s="9" t="s">
        <v>162</v>
      </c>
      <c r="B363" s="8">
        <v>997</v>
      </c>
      <c r="C363" s="8">
        <f t="shared" si="10"/>
        <v>5770</v>
      </c>
      <c r="D363" s="8">
        <v>2790</v>
      </c>
      <c r="E363" s="8">
        <v>2980</v>
      </c>
      <c r="F363" s="20"/>
    </row>
    <row r="364" spans="1:6" ht="17.25">
      <c r="A364" s="9" t="s">
        <v>163</v>
      </c>
      <c r="B364" s="8">
        <v>1016</v>
      </c>
      <c r="C364" s="8">
        <f t="shared" si="10"/>
        <v>5497</v>
      </c>
      <c r="D364" s="8">
        <v>2625</v>
      </c>
      <c r="E364" s="8">
        <v>2872</v>
      </c>
      <c r="F364" s="20"/>
    </row>
    <row r="365" spans="1:6" ht="17.25">
      <c r="A365" s="9" t="s">
        <v>57</v>
      </c>
      <c r="B365" s="8">
        <v>1423</v>
      </c>
      <c r="C365" s="8">
        <f t="shared" si="10"/>
        <v>8036</v>
      </c>
      <c r="D365" s="8">
        <v>3914</v>
      </c>
      <c r="E365" s="8">
        <v>4122</v>
      </c>
      <c r="F365" s="20"/>
    </row>
    <row r="366" spans="1:6" ht="17.25">
      <c r="A366" s="9" t="s">
        <v>272</v>
      </c>
      <c r="B366" s="8">
        <v>1249</v>
      </c>
      <c r="C366" s="8">
        <f t="shared" si="10"/>
        <v>6281</v>
      </c>
      <c r="D366" s="8">
        <v>3008</v>
      </c>
      <c r="E366" s="8">
        <v>3273</v>
      </c>
      <c r="F366" s="20"/>
    </row>
    <row r="367" spans="1:6" ht="17.25">
      <c r="A367" s="9" t="s">
        <v>273</v>
      </c>
      <c r="B367" s="8">
        <v>902</v>
      </c>
      <c r="C367" s="8">
        <f t="shared" si="10"/>
        <v>5002</v>
      </c>
      <c r="D367" s="8">
        <v>2417</v>
      </c>
      <c r="E367" s="8">
        <v>2585</v>
      </c>
      <c r="F367" s="20"/>
    </row>
    <row r="368" spans="1:6" ht="9" customHeight="1">
      <c r="A368" s="9"/>
      <c r="B368" s="8"/>
      <c r="C368" s="8"/>
      <c r="D368" s="8"/>
      <c r="E368" s="8"/>
      <c r="F368" s="20"/>
    </row>
    <row r="369" spans="1:6" ht="17.25">
      <c r="A369" s="9" t="s">
        <v>274</v>
      </c>
      <c r="B369" s="8">
        <v>785</v>
      </c>
      <c r="C369" s="8">
        <f t="shared" si="10"/>
        <v>4383</v>
      </c>
      <c r="D369" s="8">
        <v>2109</v>
      </c>
      <c r="E369" s="8">
        <v>2274</v>
      </c>
      <c r="F369" s="20"/>
    </row>
    <row r="370" spans="1:6" ht="17.25">
      <c r="A370" s="9" t="s">
        <v>164</v>
      </c>
      <c r="B370" s="8">
        <v>612</v>
      </c>
      <c r="C370" s="8">
        <f t="shared" si="10"/>
        <v>3275</v>
      </c>
      <c r="D370" s="8">
        <v>1592</v>
      </c>
      <c r="E370" s="8">
        <v>1683</v>
      </c>
      <c r="F370" s="20"/>
    </row>
    <row r="371" spans="1:6" ht="17.25">
      <c r="A371" s="9" t="s">
        <v>165</v>
      </c>
      <c r="B371" s="8">
        <v>824</v>
      </c>
      <c r="C371" s="8">
        <f t="shared" si="10"/>
        <v>4509</v>
      </c>
      <c r="D371" s="8">
        <v>2180</v>
      </c>
      <c r="E371" s="8">
        <v>2329</v>
      </c>
      <c r="F371" s="20"/>
    </row>
    <row r="372" spans="1:6" ht="17.25">
      <c r="A372" s="9" t="s">
        <v>275</v>
      </c>
      <c r="B372" s="8">
        <v>491</v>
      </c>
      <c r="C372" s="8">
        <f t="shared" si="10"/>
        <v>2618</v>
      </c>
      <c r="D372" s="8">
        <v>1290</v>
      </c>
      <c r="E372" s="8">
        <v>1328</v>
      </c>
      <c r="F372" s="20"/>
    </row>
    <row r="373" spans="1:6" ht="17.25">
      <c r="A373" s="9" t="s">
        <v>54</v>
      </c>
      <c r="B373" s="8">
        <v>1692</v>
      </c>
      <c r="C373" s="8">
        <f t="shared" si="10"/>
        <v>8486</v>
      </c>
      <c r="D373" s="8">
        <v>4132</v>
      </c>
      <c r="E373" s="8">
        <v>4354</v>
      </c>
      <c r="F373" s="20"/>
    </row>
    <row r="374" spans="1:6" ht="9" customHeight="1">
      <c r="A374" s="9"/>
      <c r="B374" s="8"/>
      <c r="C374" s="8"/>
      <c r="D374" s="8"/>
      <c r="E374" s="8"/>
      <c r="F374" s="20"/>
    </row>
    <row r="375" spans="1:6" ht="17.25">
      <c r="A375" s="9" t="s">
        <v>166</v>
      </c>
      <c r="B375" s="8">
        <v>561</v>
      </c>
      <c r="C375" s="8">
        <f t="shared" si="10"/>
        <v>3013</v>
      </c>
      <c r="D375" s="8">
        <v>1442</v>
      </c>
      <c r="E375" s="8">
        <v>1571</v>
      </c>
      <c r="F375" s="20"/>
    </row>
    <row r="376" spans="1:6" ht="17.25">
      <c r="A376" s="9" t="s">
        <v>167</v>
      </c>
      <c r="B376" s="8">
        <v>645</v>
      </c>
      <c r="C376" s="8">
        <f t="shared" si="10"/>
        <v>3717</v>
      </c>
      <c r="D376" s="8">
        <v>1848</v>
      </c>
      <c r="E376" s="8">
        <v>1869</v>
      </c>
      <c r="F376" s="20"/>
    </row>
    <row r="377" spans="1:6" ht="17.25">
      <c r="A377" s="9" t="s">
        <v>168</v>
      </c>
      <c r="B377" s="8">
        <v>550</v>
      </c>
      <c r="C377" s="8">
        <f t="shared" si="10"/>
        <v>2958</v>
      </c>
      <c r="D377" s="8">
        <v>1460</v>
      </c>
      <c r="E377" s="8">
        <v>1498</v>
      </c>
      <c r="F377" s="20"/>
    </row>
    <row r="378" spans="1:6" ht="17.25">
      <c r="A378" s="9" t="s">
        <v>169</v>
      </c>
      <c r="B378" s="8">
        <v>393</v>
      </c>
      <c r="C378" s="8">
        <f t="shared" si="10"/>
        <v>2193</v>
      </c>
      <c r="D378" s="8">
        <v>1057</v>
      </c>
      <c r="E378" s="8">
        <v>1136</v>
      </c>
      <c r="F378" s="20"/>
    </row>
    <row r="379" spans="1:6" ht="17.25">
      <c r="A379" s="9" t="s">
        <v>276</v>
      </c>
      <c r="B379" s="8">
        <v>530</v>
      </c>
      <c r="C379" s="8">
        <f t="shared" si="10"/>
        <v>2894</v>
      </c>
      <c r="D379" s="8">
        <v>1397</v>
      </c>
      <c r="E379" s="8">
        <v>1497</v>
      </c>
      <c r="F379" s="20"/>
    </row>
    <row r="380" spans="1:6" ht="9" customHeight="1" thickBot="1">
      <c r="A380" s="16"/>
      <c r="B380" s="13"/>
      <c r="C380" s="13"/>
      <c r="D380" s="13"/>
      <c r="E380" s="13"/>
      <c r="F380" s="21"/>
    </row>
    <row r="381" spans="1:6" ht="17.25">
      <c r="A381" s="9" t="s">
        <v>277</v>
      </c>
      <c r="B381" s="8">
        <v>485</v>
      </c>
      <c r="C381" s="8">
        <f t="shared" si="10"/>
        <v>2798</v>
      </c>
      <c r="D381" s="8">
        <v>1311</v>
      </c>
      <c r="E381" s="8">
        <v>1487</v>
      </c>
      <c r="F381" s="20"/>
    </row>
    <row r="382" spans="1:6" ht="17.25">
      <c r="A382" s="9" t="s">
        <v>170</v>
      </c>
      <c r="B382" s="8">
        <v>517</v>
      </c>
      <c r="C382" s="8">
        <f t="shared" si="10"/>
        <v>2929</v>
      </c>
      <c r="D382" s="8">
        <v>1385</v>
      </c>
      <c r="E382" s="8">
        <v>1544</v>
      </c>
      <c r="F382" s="20"/>
    </row>
    <row r="383" spans="1:6" ht="17.25">
      <c r="A383" s="9" t="s">
        <v>171</v>
      </c>
      <c r="B383" s="8">
        <v>1175</v>
      </c>
      <c r="C383" s="8">
        <f t="shared" si="10"/>
        <v>6644</v>
      </c>
      <c r="D383" s="8">
        <v>3131</v>
      </c>
      <c r="E383" s="8">
        <v>3513</v>
      </c>
      <c r="F383" s="20"/>
    </row>
    <row r="384" spans="1:6" ht="17.25">
      <c r="A384" s="9" t="s">
        <v>55</v>
      </c>
      <c r="B384" s="8">
        <v>1379</v>
      </c>
      <c r="C384" s="8">
        <f t="shared" si="10"/>
        <v>7280</v>
      </c>
      <c r="D384" s="8">
        <v>3563</v>
      </c>
      <c r="E384" s="8">
        <v>3717</v>
      </c>
      <c r="F384" s="20"/>
    </row>
    <row r="385" spans="1:6" ht="17.25">
      <c r="A385" s="9" t="s">
        <v>172</v>
      </c>
      <c r="B385" s="8">
        <v>2040</v>
      </c>
      <c r="C385" s="8">
        <f t="shared" si="10"/>
        <v>10689</v>
      </c>
      <c r="D385" s="8">
        <v>5036</v>
      </c>
      <c r="E385" s="8">
        <v>5653</v>
      </c>
      <c r="F385" s="20"/>
    </row>
    <row r="386" spans="1:6" ht="9" customHeight="1">
      <c r="A386" s="9"/>
      <c r="B386" s="8"/>
      <c r="C386" s="8"/>
      <c r="D386" s="8"/>
      <c r="E386" s="8"/>
      <c r="F386" s="20"/>
    </row>
    <row r="387" spans="1:6" ht="17.25">
      <c r="A387" s="37" t="s">
        <v>173</v>
      </c>
      <c r="B387" s="8">
        <v>1017</v>
      </c>
      <c r="C387" s="8">
        <f t="shared" si="10"/>
        <v>5011</v>
      </c>
      <c r="D387" s="8">
        <v>2388</v>
      </c>
      <c r="E387" s="8">
        <v>2623</v>
      </c>
      <c r="F387" s="20"/>
    </row>
    <row r="388" spans="1:6" ht="17.25">
      <c r="A388" s="9" t="s">
        <v>174</v>
      </c>
      <c r="B388" s="8">
        <v>1086</v>
      </c>
      <c r="C388" s="8">
        <f t="shared" si="10"/>
        <v>5197</v>
      </c>
      <c r="D388" s="8">
        <v>2471</v>
      </c>
      <c r="E388" s="8">
        <v>2726</v>
      </c>
      <c r="F388" s="20"/>
    </row>
    <row r="389" spans="1:6" ht="17.25">
      <c r="A389" s="9" t="s">
        <v>175</v>
      </c>
      <c r="B389" s="8">
        <v>766</v>
      </c>
      <c r="C389" s="8">
        <f t="shared" si="10"/>
        <v>3982</v>
      </c>
      <c r="D389" s="8">
        <v>1950</v>
      </c>
      <c r="E389" s="8">
        <v>2032</v>
      </c>
      <c r="F389" s="20"/>
    </row>
    <row r="390" spans="1:6" ht="17.25">
      <c r="A390" s="9" t="s">
        <v>176</v>
      </c>
      <c r="B390" s="8">
        <v>388</v>
      </c>
      <c r="C390" s="8">
        <f t="shared" si="10"/>
        <v>2013</v>
      </c>
      <c r="D390" s="8">
        <v>958</v>
      </c>
      <c r="E390" s="8">
        <v>1055</v>
      </c>
      <c r="F390" s="20"/>
    </row>
    <row r="391" spans="1:6" ht="17.25">
      <c r="A391" s="9" t="s">
        <v>177</v>
      </c>
      <c r="B391" s="8">
        <v>551</v>
      </c>
      <c r="C391" s="8">
        <f t="shared" si="10"/>
        <v>2843</v>
      </c>
      <c r="D391" s="8">
        <v>1414</v>
      </c>
      <c r="E391" s="8">
        <v>1429</v>
      </c>
      <c r="F391" s="20"/>
    </row>
    <row r="392" spans="1:6" ht="9" customHeight="1">
      <c r="A392" s="9"/>
      <c r="B392" s="8"/>
      <c r="C392" s="8"/>
      <c r="D392" s="8"/>
      <c r="E392" s="8"/>
      <c r="F392" s="20"/>
    </row>
    <row r="393" spans="1:6" ht="17.25">
      <c r="A393" s="9" t="s">
        <v>178</v>
      </c>
      <c r="B393" s="8">
        <v>793</v>
      </c>
      <c r="C393" s="8">
        <f t="shared" si="10"/>
        <v>3995</v>
      </c>
      <c r="D393" s="8">
        <v>1909</v>
      </c>
      <c r="E393" s="8">
        <v>2086</v>
      </c>
      <c r="F393" s="20"/>
    </row>
    <row r="394" spans="1:6" ht="17.25">
      <c r="A394" s="9" t="s">
        <v>179</v>
      </c>
      <c r="B394" s="8">
        <v>612</v>
      </c>
      <c r="C394" s="8">
        <f t="shared" si="10"/>
        <v>2812</v>
      </c>
      <c r="D394" s="8">
        <v>1362</v>
      </c>
      <c r="E394" s="8">
        <v>1450</v>
      </c>
      <c r="F394" s="20"/>
    </row>
    <row r="395" spans="1:6" ht="17.25">
      <c r="A395" s="36"/>
      <c r="B395" s="10"/>
      <c r="C395" s="10"/>
      <c r="D395" s="10"/>
      <c r="E395" s="10"/>
      <c r="F395" s="20"/>
    </row>
    <row r="396" spans="1:6" ht="17.25">
      <c r="A396" s="7" t="s">
        <v>61</v>
      </c>
      <c r="B396" s="17">
        <f>SUM(B397:B421)</f>
        <v>18417</v>
      </c>
      <c r="C396" s="17">
        <f>SUM(C397:C421)</f>
        <v>101430</v>
      </c>
      <c r="D396" s="17">
        <f>SUM(D397:D421)</f>
        <v>48949</v>
      </c>
      <c r="E396" s="17">
        <f>SUM(E397:E421)</f>
        <v>52481</v>
      </c>
      <c r="F396" s="20"/>
    </row>
    <row r="397" spans="1:6" ht="17.25">
      <c r="A397" s="36" t="s">
        <v>180</v>
      </c>
      <c r="B397" s="18">
        <v>1233</v>
      </c>
      <c r="C397" s="8">
        <f>SUM(D397:E397)</f>
        <v>6579</v>
      </c>
      <c r="D397" s="8">
        <v>3089</v>
      </c>
      <c r="E397" s="8">
        <v>3490</v>
      </c>
      <c r="F397" s="20"/>
    </row>
    <row r="398" spans="1:6" ht="17.25">
      <c r="A398" s="36" t="s">
        <v>79</v>
      </c>
      <c r="B398" s="18">
        <v>2228</v>
      </c>
      <c r="C398" s="8">
        <f aca="true" t="shared" si="11" ref="C398:C421">SUM(D398:E398)</f>
        <v>12080</v>
      </c>
      <c r="D398" s="8">
        <v>6003</v>
      </c>
      <c r="E398" s="8">
        <v>6077</v>
      </c>
      <c r="F398" s="20"/>
    </row>
    <row r="399" spans="1:6" ht="17.25">
      <c r="A399" s="36" t="s">
        <v>181</v>
      </c>
      <c r="B399" s="18">
        <v>895</v>
      </c>
      <c r="C399" s="8">
        <f t="shared" si="11"/>
        <v>5056</v>
      </c>
      <c r="D399" s="8">
        <v>2470</v>
      </c>
      <c r="E399" s="8">
        <v>2586</v>
      </c>
      <c r="F399" s="20"/>
    </row>
    <row r="400" spans="1:6" ht="17.25">
      <c r="A400" s="36" t="s">
        <v>64</v>
      </c>
      <c r="B400" s="18">
        <v>1772</v>
      </c>
      <c r="C400" s="8">
        <f t="shared" si="11"/>
        <v>9104</v>
      </c>
      <c r="D400" s="8">
        <v>4242</v>
      </c>
      <c r="E400" s="8">
        <v>4862</v>
      </c>
      <c r="F400" s="20"/>
    </row>
    <row r="401" spans="1:6" ht="17.25">
      <c r="A401" s="36" t="s">
        <v>144</v>
      </c>
      <c r="B401" s="18">
        <v>634</v>
      </c>
      <c r="C401" s="8">
        <f t="shared" si="11"/>
        <v>3589</v>
      </c>
      <c r="D401" s="8">
        <v>1721</v>
      </c>
      <c r="E401" s="8">
        <v>1868</v>
      </c>
      <c r="F401" s="20"/>
    </row>
    <row r="402" spans="1:6" ht="9" customHeight="1">
      <c r="A402" s="36"/>
      <c r="B402" s="18"/>
      <c r="C402" s="8"/>
      <c r="D402" s="8"/>
      <c r="E402" s="8"/>
      <c r="F402" s="20"/>
    </row>
    <row r="403" spans="1:6" ht="17.25">
      <c r="A403" s="36" t="s">
        <v>80</v>
      </c>
      <c r="B403" s="18">
        <v>645</v>
      </c>
      <c r="C403" s="8">
        <f t="shared" si="11"/>
        <v>3780</v>
      </c>
      <c r="D403" s="8">
        <v>1826</v>
      </c>
      <c r="E403" s="8">
        <v>1954</v>
      </c>
      <c r="F403" s="20"/>
    </row>
    <row r="404" spans="1:6" ht="17.25">
      <c r="A404" s="36" t="s">
        <v>182</v>
      </c>
      <c r="B404" s="18">
        <v>627</v>
      </c>
      <c r="C404" s="8">
        <f t="shared" si="11"/>
        <v>3612</v>
      </c>
      <c r="D404" s="8">
        <v>1750</v>
      </c>
      <c r="E404" s="8">
        <v>1862</v>
      </c>
      <c r="F404" s="20"/>
    </row>
    <row r="405" spans="1:6" ht="17.25">
      <c r="A405" s="36" t="s">
        <v>183</v>
      </c>
      <c r="B405" s="18">
        <v>886</v>
      </c>
      <c r="C405" s="8">
        <f t="shared" si="11"/>
        <v>5338</v>
      </c>
      <c r="D405" s="8">
        <v>2582</v>
      </c>
      <c r="E405" s="8">
        <v>2756</v>
      </c>
      <c r="F405" s="20"/>
    </row>
    <row r="406" spans="1:6" ht="17.25">
      <c r="A406" s="36" t="s">
        <v>184</v>
      </c>
      <c r="B406" s="18">
        <v>910</v>
      </c>
      <c r="C406" s="8">
        <f t="shared" si="11"/>
        <v>5136</v>
      </c>
      <c r="D406" s="8">
        <v>2483</v>
      </c>
      <c r="E406" s="8">
        <v>2653</v>
      </c>
      <c r="F406" s="20"/>
    </row>
    <row r="407" spans="1:6" ht="17.25">
      <c r="A407" s="36" t="s">
        <v>81</v>
      </c>
      <c r="B407" s="18">
        <v>837</v>
      </c>
      <c r="C407" s="8">
        <f t="shared" si="11"/>
        <v>4618</v>
      </c>
      <c r="D407" s="8">
        <v>2275</v>
      </c>
      <c r="E407" s="8">
        <v>2343</v>
      </c>
      <c r="F407" s="20"/>
    </row>
    <row r="408" spans="1:6" ht="9" customHeight="1">
      <c r="A408" s="36"/>
      <c r="B408" s="18"/>
      <c r="C408" s="8"/>
      <c r="D408" s="8"/>
      <c r="E408" s="8"/>
      <c r="F408" s="20"/>
    </row>
    <row r="409" spans="1:6" ht="17.25">
      <c r="A409" s="36" t="s">
        <v>185</v>
      </c>
      <c r="B409" s="18">
        <v>659</v>
      </c>
      <c r="C409" s="8">
        <f t="shared" si="11"/>
        <v>3602</v>
      </c>
      <c r="D409" s="8">
        <v>1702</v>
      </c>
      <c r="E409" s="8">
        <v>1900</v>
      </c>
      <c r="F409" s="20"/>
    </row>
    <row r="410" spans="1:6" ht="17.25">
      <c r="A410" s="36" t="s">
        <v>186</v>
      </c>
      <c r="B410" s="18">
        <v>818</v>
      </c>
      <c r="C410" s="8">
        <f t="shared" si="11"/>
        <v>4609</v>
      </c>
      <c r="D410" s="8">
        <v>2225</v>
      </c>
      <c r="E410" s="8">
        <v>2384</v>
      </c>
      <c r="F410" s="20"/>
    </row>
    <row r="411" spans="1:6" ht="17.25">
      <c r="A411" s="36" t="s">
        <v>278</v>
      </c>
      <c r="B411" s="18">
        <v>829</v>
      </c>
      <c r="C411" s="8">
        <f t="shared" si="11"/>
        <v>4874</v>
      </c>
      <c r="D411" s="8">
        <v>2428</v>
      </c>
      <c r="E411" s="8">
        <v>2446</v>
      </c>
      <c r="F411" s="20"/>
    </row>
    <row r="412" spans="1:6" ht="17.25">
      <c r="A412" s="36" t="s">
        <v>279</v>
      </c>
      <c r="B412" s="18">
        <v>1211</v>
      </c>
      <c r="C412" s="8">
        <f t="shared" si="11"/>
        <v>6379</v>
      </c>
      <c r="D412" s="8">
        <v>3007</v>
      </c>
      <c r="E412" s="8">
        <v>3372</v>
      </c>
      <c r="F412" s="20"/>
    </row>
    <row r="413" spans="1:6" ht="17.25">
      <c r="A413" s="36" t="s">
        <v>280</v>
      </c>
      <c r="B413" s="18">
        <v>445</v>
      </c>
      <c r="C413" s="8">
        <f t="shared" si="11"/>
        <v>2536</v>
      </c>
      <c r="D413" s="8">
        <v>1229</v>
      </c>
      <c r="E413" s="8">
        <v>1307</v>
      </c>
      <c r="F413" s="20"/>
    </row>
    <row r="414" spans="1:6" ht="9" customHeight="1">
      <c r="A414" s="36"/>
      <c r="B414" s="18"/>
      <c r="C414" s="8"/>
      <c r="D414" s="8"/>
      <c r="E414" s="8"/>
      <c r="F414" s="20"/>
    </row>
    <row r="415" spans="1:6" ht="17.25">
      <c r="A415" s="36" t="s">
        <v>281</v>
      </c>
      <c r="B415" s="18">
        <v>843</v>
      </c>
      <c r="C415" s="8">
        <f t="shared" si="11"/>
        <v>4215</v>
      </c>
      <c r="D415" s="8">
        <v>2022</v>
      </c>
      <c r="E415" s="8">
        <v>2193</v>
      </c>
      <c r="F415" s="20"/>
    </row>
    <row r="416" spans="1:6" ht="17.25">
      <c r="A416" s="36" t="s">
        <v>282</v>
      </c>
      <c r="B416" s="18">
        <v>716</v>
      </c>
      <c r="C416" s="8">
        <f t="shared" si="11"/>
        <v>3916</v>
      </c>
      <c r="D416" s="8">
        <v>1875</v>
      </c>
      <c r="E416" s="8">
        <v>2041</v>
      </c>
      <c r="F416" s="20"/>
    </row>
    <row r="417" spans="1:6" ht="17.25">
      <c r="A417" s="36" t="s">
        <v>283</v>
      </c>
      <c r="B417" s="27">
        <v>432</v>
      </c>
      <c r="C417" s="8">
        <f t="shared" si="11"/>
        <v>2389</v>
      </c>
      <c r="D417" s="27">
        <v>1147</v>
      </c>
      <c r="E417" s="27">
        <v>1242</v>
      </c>
      <c r="F417" s="20"/>
    </row>
    <row r="418" spans="1:6" ht="17.25">
      <c r="A418" s="36" t="s">
        <v>284</v>
      </c>
      <c r="B418" s="27">
        <v>451</v>
      </c>
      <c r="C418" s="8">
        <f t="shared" si="11"/>
        <v>2458</v>
      </c>
      <c r="D418" s="27">
        <v>1210</v>
      </c>
      <c r="E418" s="27">
        <v>1248</v>
      </c>
      <c r="F418" s="20"/>
    </row>
    <row r="419" spans="1:6" ht="17.25">
      <c r="A419" s="36" t="s">
        <v>285</v>
      </c>
      <c r="B419" s="27">
        <v>709</v>
      </c>
      <c r="C419" s="8">
        <f t="shared" si="11"/>
        <v>3873</v>
      </c>
      <c r="D419" s="27">
        <v>1896</v>
      </c>
      <c r="E419" s="27">
        <v>1977</v>
      </c>
      <c r="F419" s="20"/>
    </row>
    <row r="420" spans="1:6" ht="9" customHeight="1">
      <c r="A420" s="36"/>
      <c r="B420" s="27"/>
      <c r="C420" s="8"/>
      <c r="D420" s="27"/>
      <c r="E420" s="27"/>
      <c r="F420" s="20"/>
    </row>
    <row r="421" spans="1:6" ht="18" thickBot="1">
      <c r="A421" s="38" t="s">
        <v>286</v>
      </c>
      <c r="B421" s="39">
        <v>637</v>
      </c>
      <c r="C421" s="13">
        <f t="shared" si="11"/>
        <v>3687</v>
      </c>
      <c r="D421" s="39">
        <v>1767</v>
      </c>
      <c r="E421" s="39">
        <v>1920</v>
      </c>
      <c r="F421" s="21"/>
    </row>
  </sheetData>
  <mergeCells count="3">
    <mergeCell ref="F3:F4"/>
    <mergeCell ref="B3:B4"/>
    <mergeCell ref="C3:E3"/>
  </mergeCells>
  <printOptions horizontalCentered="1"/>
  <pageMargins left="0.7874015748031497" right="0.7874015748031497" top="0.4724409448818898" bottom="0.4724409448818898" header="0.2362204724409449" footer="0.36"/>
  <pageSetup horizontalDpi="600" verticalDpi="600" orientation="portrait" paperSize="9" scale="90" r:id="rId1"/>
  <headerFooter alignWithMargins="0">
    <oddFooter>&amp;L＊世帯数には、準世帯を含む。</oddFooter>
  </headerFooter>
  <rowBreaks count="7" manualBreakCount="7">
    <brk id="58" max="5" man="1"/>
    <brk id="110" max="5" man="1"/>
    <brk id="165" max="5" man="1"/>
    <brk id="219" max="5" man="1"/>
    <brk id="271" max="5" man="1"/>
    <brk id="326" max="5" man="1"/>
    <brk id="3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2007-07-10T07:28:00Z</cp:lastPrinted>
  <dcterms:modified xsi:type="dcterms:W3CDTF">2007-07-24T07:21:35Z</dcterms:modified>
  <cp:category/>
  <cp:version/>
  <cp:contentType/>
  <cp:contentStatus/>
</cp:coreProperties>
</file>