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02-1" sheetId="1" r:id="rId1"/>
  </sheets>
  <definedNames>
    <definedName name="_xlnm.Print_Area" localSheetId="0">'02-1'!$A$1:$X$127</definedName>
  </definedNames>
  <calcPr fullCalcOnLoad="1"/>
</workbook>
</file>

<file path=xl/sharedStrings.xml><?xml version="1.0" encoding="utf-8"?>
<sst xmlns="http://schemas.openxmlformats.org/spreadsheetml/2006/main" count="230" uniqueCount="132">
  <si>
    <t>周産期死亡</t>
  </si>
  <si>
    <t>　　　</t>
  </si>
  <si>
    <t>県計</t>
  </si>
  <si>
    <t>千葉市　　　　　　　　</t>
  </si>
  <si>
    <t>船橋市　　　　　　　　</t>
  </si>
  <si>
    <t>市川　　　　　　　　　</t>
  </si>
  <si>
    <t>松戸　　　　　　　　　</t>
  </si>
  <si>
    <t>野田　　　　　　　　　</t>
  </si>
  <si>
    <t>印旛　　　　　　　　　</t>
  </si>
  <si>
    <t>長生　　　　　　　　　</t>
  </si>
  <si>
    <t>夷隅　　　　　　　　　</t>
  </si>
  <si>
    <t>市原　　　　　　　　　</t>
  </si>
  <si>
    <t>君津　　　　　　　　　</t>
  </si>
  <si>
    <t>柏　　　　　　　　　　</t>
  </si>
  <si>
    <t>習志野　　　　　　　　</t>
  </si>
  <si>
    <t>香取　　　　　　　　　</t>
  </si>
  <si>
    <t>海匝　　　　　　　　　</t>
  </si>
  <si>
    <t>山武　　　　　　　　　</t>
  </si>
  <si>
    <t>安房　　　　　　　　　</t>
  </si>
  <si>
    <t>千葉市</t>
  </si>
  <si>
    <t>銚子市　　　　　　　　　</t>
  </si>
  <si>
    <t>市川市　　　　　　　　　</t>
  </si>
  <si>
    <t>船橋市　　　　　　　　　</t>
  </si>
  <si>
    <t>館山市　　　　　　　　　</t>
  </si>
  <si>
    <t>木更津市　　　　　　　　</t>
  </si>
  <si>
    <t>松戸市　　　　　　　　　</t>
  </si>
  <si>
    <t>野田市　　　　　　　　　</t>
  </si>
  <si>
    <t>佐原市　　　　　　　　　</t>
  </si>
  <si>
    <t>茂原市　　　　　　　　　</t>
  </si>
  <si>
    <t>成田市　　　　　　　　　</t>
  </si>
  <si>
    <t>佐倉市　　　　　　　　　</t>
  </si>
  <si>
    <t>東金市　　　　　　　　　</t>
  </si>
  <si>
    <t>八日市場市　　　　　　　</t>
  </si>
  <si>
    <t>旭市　　　　　　　　　　</t>
  </si>
  <si>
    <t>習志野市　　　　　　　　</t>
  </si>
  <si>
    <t>柏市　　　　　　　　　　</t>
  </si>
  <si>
    <t>勝浦市　　　　　　　　　</t>
  </si>
  <si>
    <t>市原市　　　　　　　　　</t>
  </si>
  <si>
    <t>流山市　　　　　　　　　</t>
  </si>
  <si>
    <t>八千代市　　　　　　　　</t>
  </si>
  <si>
    <t>我孫子市　　　　　　　　</t>
  </si>
  <si>
    <t>鴨川市　　　　　　　　　</t>
  </si>
  <si>
    <t>鎌ケ谷市　　　　　　　　</t>
  </si>
  <si>
    <t>君津市　　　　　　　　　</t>
  </si>
  <si>
    <t>富津市　　　　　　　　　</t>
  </si>
  <si>
    <t>浦安市　　　　　　　　　</t>
  </si>
  <si>
    <t>四街道市　　　　　　　　</t>
  </si>
  <si>
    <t>袖ケ浦市　　　　　　　　</t>
  </si>
  <si>
    <t>八街市　　　　　　　　　</t>
  </si>
  <si>
    <t>印西市　　　　　　　　　</t>
  </si>
  <si>
    <t>白井市　　　　　　　　　</t>
  </si>
  <si>
    <t>富里市　　　　　　　　　</t>
  </si>
  <si>
    <t>いすみ市　　　　　　　　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</si>
  <si>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</si>
  <si>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</si>
  <si>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</si>
  <si>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</si>
  <si>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</si>
  <si>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</si>
  <si>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</si>
  <si>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</si>
  <si>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</si>
  <si>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</si>
  <si>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</si>
  <si>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東庄町</t>
  </si>
  <si>
    <t>光町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</si>
  <si>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</si>
  <si>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</si>
  <si>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</si>
  <si>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</si>
  <si>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</si>
  <si>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</si>
  <si>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</si>
  <si>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</si>
  <si>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</si>
  <si>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</si>
  <si>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</si>
  <si>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</si>
  <si>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</si>
  <si>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</si>
  <si>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</si>
  <si>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</si>
  <si>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</si>
  <si>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</si>
  <si>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</si>
  <si>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</si>
  <si>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</si>
  <si>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</si>
  <si>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</si>
  <si>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</si>
  <si>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</si>
  <si>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市部</t>
  </si>
  <si>
    <t>郡部</t>
  </si>
  <si>
    <t>保健所</t>
  </si>
  <si>
    <t>第２－１表　人口動態総覧，千葉県・保健所・市町村別</t>
  </si>
  <si>
    <t>市町村</t>
  </si>
  <si>
    <t>（市町村）</t>
  </si>
  <si>
    <t>（保健所）</t>
  </si>
  <si>
    <t>実数</t>
  </si>
  <si>
    <t>率</t>
  </si>
  <si>
    <t>(人口
千対)</t>
  </si>
  <si>
    <t>2500g
未満</t>
  </si>
  <si>
    <t>(再掲)</t>
  </si>
  <si>
    <t>出　　生</t>
  </si>
  <si>
    <t>新生児死亡</t>
  </si>
  <si>
    <t>自然死産</t>
  </si>
  <si>
    <t>人工死産</t>
  </si>
  <si>
    <t>後期死産</t>
  </si>
  <si>
    <t>早期新生
児死亡</t>
  </si>
  <si>
    <t>合計特殊
出生率</t>
  </si>
  <si>
    <t>(妊娠満22週以後)</t>
  </si>
  <si>
    <t>(生後１週未満)</t>
  </si>
  <si>
    <t>注１）県計の率は、平成１７年厚生労働省大臣官房統計情報部「人口動態統計」による。</t>
  </si>
  <si>
    <t>注２）合計特殊出生率の算定に用いた市町村人口は、平成１７年３月３１日「住民基本台帳人口要覧」である。</t>
  </si>
  <si>
    <t>平成１７年</t>
  </si>
  <si>
    <t>死　　亡</t>
  </si>
  <si>
    <t>乳児死亡</t>
  </si>
  <si>
    <t>死　　産</t>
  </si>
  <si>
    <t>婚　　姻</t>
  </si>
  <si>
    <t>離　　婚</t>
  </si>
  <si>
    <t>総数</t>
  </si>
  <si>
    <t>(出生
千対)</t>
  </si>
  <si>
    <t>(出産
千対)</t>
  </si>
  <si>
    <t>　</t>
  </si>
  <si>
    <t>-</t>
  </si>
  <si>
    <t>-</t>
  </si>
  <si>
    <t>-</t>
  </si>
  <si>
    <t>-</t>
  </si>
  <si>
    <t>-</t>
  </si>
  <si>
    <t>（２－１－１）</t>
  </si>
  <si>
    <t>（２－１－２）</t>
  </si>
  <si>
    <t>１０／１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</si>
</sst>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#,##0.0;\-#,##0.0;&quot;-&quot;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distributed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 horizontal="distributed" vertical="center"/>
    </xf>
    <xf numFmtId="38" fontId="3" fillId="0" borderId="8" xfId="16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horizontal="distributed" vertical="center"/>
    </xf>
    <xf numFmtId="38" fontId="3" fillId="0" borderId="2" xfId="16" applyFont="1" applyBorder="1" applyAlignment="1">
      <alignment horizontal="distributed" vertical="center"/>
    </xf>
    <xf numFmtId="38" fontId="3" fillId="0" borderId="7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4" fillId="0" borderId="0" xfId="16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49" fontId="3" fillId="0" borderId="0" xfId="16" applyNumberFormat="1" applyFont="1" applyAlignment="1">
      <alignment horizontal="center" vertical="center"/>
    </xf>
    <xf numFmtId="176" fontId="3" fillId="0" borderId="0" xfId="16" applyNumberFormat="1" applyFont="1" applyBorder="1" applyAlignment="1">
      <alignment vertical="center"/>
    </xf>
    <xf numFmtId="176" fontId="3" fillId="0" borderId="2" xfId="16" applyNumberFormat="1" applyFont="1" applyBorder="1" applyAlignment="1">
      <alignment vertical="center"/>
    </xf>
    <xf numFmtId="176" fontId="3" fillId="0" borderId="1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vertical="center"/>
    </xf>
    <xf numFmtId="176" fontId="3" fillId="0" borderId="4" xfId="16" applyNumberFormat="1" applyFont="1" applyBorder="1" applyAlignment="1">
      <alignment vertical="center"/>
    </xf>
    <xf numFmtId="40" fontId="3" fillId="0" borderId="6" xfId="16" applyNumberFormat="1" applyFont="1" applyBorder="1" applyAlignment="1">
      <alignment vertical="center"/>
    </xf>
    <xf numFmtId="40" fontId="3" fillId="0" borderId="1" xfId="16" applyNumberFormat="1" applyFont="1" applyBorder="1" applyAlignment="1">
      <alignment vertical="center"/>
    </xf>
    <xf numFmtId="40" fontId="3" fillId="0" borderId="4" xfId="16" applyNumberFormat="1" applyFont="1" applyBorder="1" applyAlignment="1">
      <alignment vertical="center"/>
    </xf>
    <xf numFmtId="40" fontId="3" fillId="0" borderId="0" xfId="16" applyNumberFormat="1" applyFont="1" applyAlignment="1">
      <alignment horizontal="center" vertical="center"/>
    </xf>
    <xf numFmtId="40" fontId="3" fillId="0" borderId="0" xfId="16" applyNumberFormat="1" applyFont="1" applyAlignment="1">
      <alignment vertical="center"/>
    </xf>
    <xf numFmtId="40" fontId="3" fillId="0" borderId="8" xfId="16" applyNumberFormat="1" applyFont="1" applyBorder="1" applyAlignment="1">
      <alignment vertical="center"/>
    </xf>
    <xf numFmtId="40" fontId="3" fillId="0" borderId="10" xfId="16" applyNumberFormat="1" applyFont="1" applyBorder="1" applyAlignment="1">
      <alignment vertical="center"/>
    </xf>
    <xf numFmtId="177" fontId="5" fillId="0" borderId="5" xfId="0" applyNumberFormat="1" applyFont="1" applyBorder="1" applyAlignment="1">
      <alignment horizontal="right" vertical="center"/>
    </xf>
    <xf numFmtId="177" fontId="3" fillId="0" borderId="0" xfId="16" applyNumberFormat="1" applyFont="1" applyAlignment="1">
      <alignment vertical="center"/>
    </xf>
    <xf numFmtId="177" fontId="3" fillId="0" borderId="8" xfId="16" applyNumberFormat="1" applyFont="1" applyBorder="1" applyAlignment="1">
      <alignment horizontal="center" vertical="center"/>
    </xf>
    <xf numFmtId="177" fontId="3" fillId="0" borderId="10" xfId="16" applyNumberFormat="1" applyFont="1" applyBorder="1" applyAlignment="1">
      <alignment horizontal="center" vertical="center"/>
    </xf>
    <xf numFmtId="177" fontId="3" fillId="0" borderId="3" xfId="16" applyNumberFormat="1" applyFont="1" applyBorder="1" applyAlignment="1">
      <alignment vertical="center"/>
    </xf>
    <xf numFmtId="177" fontId="3" fillId="0" borderId="5" xfId="16" applyNumberFormat="1" applyFont="1" applyBorder="1" applyAlignment="1">
      <alignment vertical="center"/>
    </xf>
    <xf numFmtId="177" fontId="3" fillId="0" borderId="5" xfId="16" applyNumberFormat="1" applyFont="1" applyBorder="1" applyAlignment="1">
      <alignment horizontal="right" vertical="center"/>
    </xf>
    <xf numFmtId="177" fontId="3" fillId="0" borderId="7" xfId="16" applyNumberFormat="1" applyFont="1" applyBorder="1" applyAlignment="1">
      <alignment horizontal="right" vertical="center"/>
    </xf>
    <xf numFmtId="177" fontId="3" fillId="0" borderId="9" xfId="16" applyNumberFormat="1" applyFont="1" applyBorder="1" applyAlignment="1">
      <alignment horizontal="center" vertical="center"/>
    </xf>
    <xf numFmtId="177" fontId="3" fillId="0" borderId="4" xfId="16" applyNumberFormat="1" applyFont="1" applyBorder="1" applyAlignment="1">
      <alignment horizontal="center" vertical="center" wrapText="1"/>
    </xf>
    <xf numFmtId="177" fontId="3" fillId="0" borderId="4" xfId="16" applyNumberFormat="1" applyFont="1" applyBorder="1" applyAlignment="1">
      <alignment vertical="center"/>
    </xf>
    <xf numFmtId="177" fontId="3" fillId="0" borderId="6" xfId="16" applyNumberFormat="1" applyFont="1" applyBorder="1" applyAlignment="1">
      <alignment vertical="center"/>
    </xf>
    <xf numFmtId="177" fontId="3" fillId="0" borderId="6" xfId="16" applyNumberFormat="1" applyFont="1" applyBorder="1" applyAlignment="1">
      <alignment horizontal="right" vertical="center"/>
    </xf>
    <xf numFmtId="177" fontId="3" fillId="0" borderId="1" xfId="16" applyNumberFormat="1" applyFont="1" applyBorder="1" applyAlignment="1">
      <alignment horizontal="right" vertical="center"/>
    </xf>
    <xf numFmtId="178" fontId="3" fillId="0" borderId="0" xfId="16" applyNumberFormat="1" applyFont="1" applyAlignment="1">
      <alignment vertical="center"/>
    </xf>
    <xf numFmtId="178" fontId="3" fillId="0" borderId="9" xfId="16" applyNumberFormat="1" applyFont="1" applyBorder="1" applyAlignment="1">
      <alignment horizontal="center" vertical="center"/>
    </xf>
    <xf numFmtId="178" fontId="3" fillId="0" borderId="4" xfId="16" applyNumberFormat="1" applyFont="1" applyBorder="1" applyAlignment="1">
      <alignment vertical="center"/>
    </xf>
    <xf numFmtId="178" fontId="3" fillId="0" borderId="0" xfId="16" applyNumberFormat="1" applyFont="1" applyBorder="1" applyAlignment="1">
      <alignment vertical="center"/>
    </xf>
    <xf numFmtId="178" fontId="3" fillId="0" borderId="6" xfId="16" applyNumberFormat="1" applyFont="1" applyBorder="1" applyAlignment="1">
      <alignment vertical="center"/>
    </xf>
    <xf numFmtId="178" fontId="3" fillId="0" borderId="0" xfId="16" applyNumberFormat="1" applyFont="1" applyBorder="1" applyAlignment="1">
      <alignment horizontal="right" vertical="center"/>
    </xf>
    <xf numFmtId="178" fontId="3" fillId="0" borderId="6" xfId="16" applyNumberFormat="1" applyFont="1" applyBorder="1" applyAlignment="1">
      <alignment horizontal="right" vertical="center"/>
    </xf>
    <xf numFmtId="178" fontId="3" fillId="0" borderId="1" xfId="16" applyNumberFormat="1" applyFont="1" applyBorder="1" applyAlignment="1">
      <alignment horizontal="right" vertical="center"/>
    </xf>
    <xf numFmtId="178" fontId="3" fillId="0" borderId="8" xfId="16" applyNumberFormat="1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/>
    </xf>
    <xf numFmtId="178" fontId="3" fillId="0" borderId="8" xfId="16" applyNumberFormat="1" applyFont="1" applyBorder="1" applyAlignment="1">
      <alignment horizontal="center" vertical="center" wrapText="1"/>
    </xf>
    <xf numFmtId="178" fontId="3" fillId="0" borderId="10" xfId="16" applyNumberFormat="1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shrinkToFit="1"/>
    </xf>
    <xf numFmtId="38" fontId="3" fillId="0" borderId="4" xfId="16" applyFont="1" applyBorder="1" applyAlignment="1">
      <alignment horizontal="center" vertical="center" shrinkToFit="1"/>
    </xf>
    <xf numFmtId="38" fontId="3" fillId="0" borderId="7" xfId="16" applyFont="1" applyBorder="1" applyAlignment="1">
      <alignment horizontal="center" vertical="center" shrinkToFit="1"/>
    </xf>
    <xf numFmtId="38" fontId="3" fillId="0" borderId="1" xfId="16" applyFont="1" applyBorder="1" applyAlignment="1">
      <alignment horizontal="center" vertical="center" shrinkToFit="1"/>
    </xf>
    <xf numFmtId="177" fontId="3" fillId="0" borderId="8" xfId="16" applyNumberFormat="1" applyFont="1" applyBorder="1" applyAlignment="1">
      <alignment horizontal="center" vertical="center" wrapText="1" shrinkToFit="1"/>
    </xf>
    <xf numFmtId="177" fontId="3" fillId="0" borderId="10" xfId="16" applyNumberFormat="1" applyFont="1" applyBorder="1" applyAlignment="1">
      <alignment horizontal="center" vertical="center" wrapText="1" shrinkToFit="1"/>
    </xf>
    <xf numFmtId="176" fontId="3" fillId="0" borderId="11" xfId="16" applyNumberFormat="1" applyFont="1" applyBorder="1" applyAlignment="1">
      <alignment vertical="center"/>
    </xf>
    <xf numFmtId="40" fontId="3" fillId="0" borderId="9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workbookViewId="0" topLeftCell="A1">
      <selection activeCell="Y9" sqref="Y9"/>
    </sheetView>
  </sheetViews>
  <sheetFormatPr defaultColWidth="9.00390625" defaultRowHeight="13.5"/>
  <cols>
    <col min="1" max="1" width="11.625" style="1" bestFit="1" customWidth="1"/>
    <col min="2" max="2" width="8.75390625" style="1" customWidth="1"/>
    <col min="3" max="3" width="8.125" style="1" customWidth="1"/>
    <col min="4" max="5" width="8.75390625" style="1" customWidth="1"/>
    <col min="6" max="6" width="8.125" style="1" customWidth="1"/>
    <col min="7" max="7" width="8.75390625" style="39" customWidth="1"/>
    <col min="8" max="8" width="8.125" style="52" customWidth="1"/>
    <col min="9" max="9" width="8.75390625" style="39" customWidth="1"/>
    <col min="10" max="10" width="8.125" style="52" customWidth="1"/>
    <col min="11" max="11" width="8.75390625" style="39" customWidth="1"/>
    <col min="12" max="12" width="7.50390625" style="52" customWidth="1"/>
    <col min="13" max="13" width="8.75390625" style="39" customWidth="1"/>
    <col min="14" max="14" width="8.25390625" style="52" customWidth="1"/>
    <col min="15" max="15" width="8.75390625" style="39" customWidth="1"/>
    <col min="16" max="16" width="7.50390625" style="52" customWidth="1"/>
    <col min="17" max="18" width="9.375" style="39" customWidth="1"/>
    <col min="19" max="19" width="8.75390625" style="1" customWidth="1"/>
    <col min="20" max="20" width="7.50390625" style="1" customWidth="1"/>
    <col min="21" max="21" width="8.75390625" style="1" customWidth="1"/>
    <col min="22" max="22" width="7.50390625" style="1" customWidth="1"/>
    <col min="23" max="23" width="11.25390625" style="1" customWidth="1"/>
    <col min="24" max="24" width="9.00390625" style="1" customWidth="1"/>
    <col min="25" max="25" width="10.50390625" style="1" bestFit="1" customWidth="1"/>
    <col min="26" max="26" width="9.625" style="1" bestFit="1" customWidth="1"/>
    <col min="27" max="27" width="9.125" style="1" bestFit="1" customWidth="1"/>
    <col min="28" max="16384" width="9.00390625" style="1" customWidth="1"/>
  </cols>
  <sheetData>
    <row r="1" ht="14.25">
      <c r="A1" s="22" t="s">
        <v>94</v>
      </c>
    </row>
    <row r="3" spans="1:23" ht="13.5">
      <c r="A3" s="5" t="s">
        <v>129</v>
      </c>
      <c r="W3" s="14" t="s">
        <v>114</v>
      </c>
    </row>
    <row r="4" spans="2:23" s="2" customFormat="1" ht="13.5">
      <c r="B4" s="61" t="s">
        <v>103</v>
      </c>
      <c r="C4" s="62"/>
      <c r="D4" s="63"/>
      <c r="E4" s="61" t="s">
        <v>115</v>
      </c>
      <c r="F4" s="63"/>
      <c r="G4" s="61" t="s">
        <v>116</v>
      </c>
      <c r="H4" s="63"/>
      <c r="I4" s="61" t="s">
        <v>104</v>
      </c>
      <c r="J4" s="63"/>
      <c r="K4" s="73" t="s">
        <v>117</v>
      </c>
      <c r="L4" s="74"/>
      <c r="M4" s="74"/>
      <c r="N4" s="75"/>
      <c r="O4" s="73" t="s">
        <v>0</v>
      </c>
      <c r="P4" s="74"/>
      <c r="Q4" s="74"/>
      <c r="R4" s="75"/>
      <c r="S4" s="76" t="s">
        <v>118</v>
      </c>
      <c r="T4" s="77"/>
      <c r="U4" s="76" t="s">
        <v>119</v>
      </c>
      <c r="V4" s="77"/>
      <c r="W4" s="69" t="s">
        <v>109</v>
      </c>
    </row>
    <row r="5" spans="1:23" s="2" customFormat="1" ht="27">
      <c r="A5" s="2" t="s">
        <v>93</v>
      </c>
      <c r="B5" s="64"/>
      <c r="C5" s="65"/>
      <c r="D5" s="66"/>
      <c r="E5" s="64"/>
      <c r="F5" s="66"/>
      <c r="G5" s="64"/>
      <c r="H5" s="66"/>
      <c r="I5" s="64"/>
      <c r="J5" s="66"/>
      <c r="K5" s="73" t="s">
        <v>105</v>
      </c>
      <c r="L5" s="75"/>
      <c r="M5" s="73" t="s">
        <v>106</v>
      </c>
      <c r="N5" s="75"/>
      <c r="O5" s="73" t="s">
        <v>120</v>
      </c>
      <c r="P5" s="75"/>
      <c r="Q5" s="46" t="s">
        <v>107</v>
      </c>
      <c r="R5" s="47" t="s">
        <v>108</v>
      </c>
      <c r="S5" s="78"/>
      <c r="T5" s="79"/>
      <c r="U5" s="78"/>
      <c r="V5" s="79"/>
      <c r="W5" s="70"/>
    </row>
    <row r="6" spans="1:23" s="2" customFormat="1" ht="13.5">
      <c r="A6" s="2" t="s">
        <v>95</v>
      </c>
      <c r="B6" s="19" t="s">
        <v>1</v>
      </c>
      <c r="C6" s="20" t="s">
        <v>99</v>
      </c>
      <c r="D6" s="69" t="s">
        <v>101</v>
      </c>
      <c r="E6" s="19" t="s">
        <v>1</v>
      </c>
      <c r="F6" s="18" t="s">
        <v>99</v>
      </c>
      <c r="G6" s="40" t="s">
        <v>1</v>
      </c>
      <c r="H6" s="53" t="s">
        <v>99</v>
      </c>
      <c r="I6" s="40" t="s">
        <v>1</v>
      </c>
      <c r="J6" s="60" t="s">
        <v>99</v>
      </c>
      <c r="K6" s="40" t="s">
        <v>1</v>
      </c>
      <c r="L6" s="60" t="s">
        <v>99</v>
      </c>
      <c r="M6" s="40" t="s">
        <v>1</v>
      </c>
      <c r="N6" s="60" t="s">
        <v>99</v>
      </c>
      <c r="O6" s="40" t="s">
        <v>1</v>
      </c>
      <c r="P6" s="60" t="s">
        <v>99</v>
      </c>
      <c r="Q6" s="80" t="s">
        <v>110</v>
      </c>
      <c r="R6" s="80" t="s">
        <v>111</v>
      </c>
      <c r="S6" s="19" t="s">
        <v>1</v>
      </c>
      <c r="T6" s="19" t="s">
        <v>99</v>
      </c>
      <c r="U6" s="19" t="s">
        <v>1</v>
      </c>
      <c r="V6" s="19" t="s">
        <v>99</v>
      </c>
      <c r="W6" s="70"/>
    </row>
    <row r="7" spans="2:23" s="2" customFormat="1" ht="13.5" customHeight="1">
      <c r="B7" s="19" t="s">
        <v>98</v>
      </c>
      <c r="C7" s="67" t="s">
        <v>100</v>
      </c>
      <c r="D7" s="70"/>
      <c r="E7" s="19" t="s">
        <v>98</v>
      </c>
      <c r="F7" s="67" t="s">
        <v>100</v>
      </c>
      <c r="G7" s="40" t="s">
        <v>98</v>
      </c>
      <c r="H7" s="71" t="s">
        <v>121</v>
      </c>
      <c r="I7" s="40" t="s">
        <v>98</v>
      </c>
      <c r="J7" s="71" t="s">
        <v>121</v>
      </c>
      <c r="K7" s="40" t="s">
        <v>98</v>
      </c>
      <c r="L7" s="71" t="s">
        <v>122</v>
      </c>
      <c r="M7" s="40" t="s">
        <v>98</v>
      </c>
      <c r="N7" s="71" t="s">
        <v>122</v>
      </c>
      <c r="O7" s="40" t="s">
        <v>98</v>
      </c>
      <c r="P7" s="71" t="s">
        <v>122</v>
      </c>
      <c r="Q7" s="80"/>
      <c r="R7" s="80"/>
      <c r="S7" s="19" t="s">
        <v>98</v>
      </c>
      <c r="T7" s="67" t="s">
        <v>100</v>
      </c>
      <c r="U7" s="19" t="s">
        <v>98</v>
      </c>
      <c r="V7" s="67" t="s">
        <v>100</v>
      </c>
      <c r="W7" s="70"/>
    </row>
    <row r="8" spans="1:26" s="2" customFormat="1" ht="13.5">
      <c r="A8" s="4"/>
      <c r="B8" s="21"/>
      <c r="C8" s="68"/>
      <c r="D8" s="17" t="s">
        <v>102</v>
      </c>
      <c r="E8" s="21"/>
      <c r="F8" s="68"/>
      <c r="G8" s="41"/>
      <c r="H8" s="72"/>
      <c r="I8" s="41"/>
      <c r="J8" s="72"/>
      <c r="K8" s="41"/>
      <c r="L8" s="72"/>
      <c r="M8" s="41"/>
      <c r="N8" s="72"/>
      <c r="O8" s="41"/>
      <c r="P8" s="72"/>
      <c r="Q8" s="81"/>
      <c r="R8" s="81"/>
      <c r="S8" s="21"/>
      <c r="T8" s="68"/>
      <c r="U8" s="21"/>
      <c r="V8" s="68"/>
      <c r="W8" s="68"/>
      <c r="Y8" s="25" t="s">
        <v>131</v>
      </c>
      <c r="Z8" s="34"/>
    </row>
    <row r="9" spans="1:26" ht="13.5">
      <c r="A9" s="3" t="s">
        <v>2</v>
      </c>
      <c r="B9" s="6">
        <v>50588</v>
      </c>
      <c r="C9" s="82">
        <v>8.5</v>
      </c>
      <c r="D9" s="7">
        <v>4551</v>
      </c>
      <c r="E9" s="6">
        <v>44021</v>
      </c>
      <c r="F9" s="30">
        <v>7.4</v>
      </c>
      <c r="G9" s="42">
        <v>147</v>
      </c>
      <c r="H9" s="54">
        <v>2.9</v>
      </c>
      <c r="I9" s="42">
        <v>76</v>
      </c>
      <c r="J9" s="54">
        <v>1.5</v>
      </c>
      <c r="K9" s="42">
        <v>774</v>
      </c>
      <c r="L9" s="54">
        <v>28.6</v>
      </c>
      <c r="M9" s="42">
        <v>713</v>
      </c>
      <c r="N9" s="54">
        <v>13.7</v>
      </c>
      <c r="O9" s="42">
        <v>253</v>
      </c>
      <c r="P9" s="54">
        <v>5</v>
      </c>
      <c r="Q9" s="42">
        <v>199</v>
      </c>
      <c r="R9" s="48">
        <v>54</v>
      </c>
      <c r="S9" s="6">
        <v>35506</v>
      </c>
      <c r="T9" s="30">
        <v>5.9</v>
      </c>
      <c r="U9" s="6">
        <v>12579</v>
      </c>
      <c r="V9" s="33">
        <v>2.1</v>
      </c>
      <c r="W9" s="83">
        <v>1.22</v>
      </c>
      <c r="Z9" s="35"/>
    </row>
    <row r="10" spans="1:26" ht="13.5">
      <c r="A10" s="3" t="s">
        <v>91</v>
      </c>
      <c r="B10" s="8">
        <v>47734</v>
      </c>
      <c r="C10" s="26">
        <f>ROUND(B10/Y10*1000,1)</f>
        <v>8.6</v>
      </c>
      <c r="D10" s="9">
        <v>4276</v>
      </c>
      <c r="E10" s="8">
        <v>38731</v>
      </c>
      <c r="F10" s="26">
        <f>ROUND(E10/$Y10*1000,1)</f>
        <v>6.9</v>
      </c>
      <c r="G10" s="43">
        <v>138</v>
      </c>
      <c r="H10" s="55">
        <f>ROUND(G10/$B10*1000,1)</f>
        <v>2.9</v>
      </c>
      <c r="I10" s="43">
        <v>70</v>
      </c>
      <c r="J10" s="55">
        <f>ROUND(I10/$B10*1000,1)</f>
        <v>1.5</v>
      </c>
      <c r="K10" s="43">
        <v>723</v>
      </c>
      <c r="L10" s="56">
        <f>ROUND(K10/($B10+$K10)*1000,1)</f>
        <v>14.9</v>
      </c>
      <c r="M10" s="43">
        <v>666</v>
      </c>
      <c r="N10" s="56">
        <f>ROUND(M10/($B10+$K10)*1000,1)</f>
        <v>13.7</v>
      </c>
      <c r="O10" s="43">
        <v>238</v>
      </c>
      <c r="P10" s="56">
        <f>ROUND(O10/($B10+$K10)*1000,1)</f>
        <v>4.9</v>
      </c>
      <c r="Q10" s="43">
        <v>188</v>
      </c>
      <c r="R10" s="49">
        <v>50</v>
      </c>
      <c r="S10" s="8">
        <v>33577</v>
      </c>
      <c r="T10" s="29">
        <f>ROUND(S10/$Y10*1000,1)</f>
        <v>6</v>
      </c>
      <c r="U10" s="8">
        <v>11691</v>
      </c>
      <c r="V10" s="31">
        <f>ROUND(U10/$Y10*1000,2)</f>
        <v>2.1</v>
      </c>
      <c r="W10" s="13"/>
      <c r="Y10" s="1">
        <v>5576806</v>
      </c>
      <c r="Z10" s="35"/>
    </row>
    <row r="11" spans="1:26" ht="13.5">
      <c r="A11" s="3" t="s">
        <v>92</v>
      </c>
      <c r="B11" s="8">
        <v>2854</v>
      </c>
      <c r="C11" s="26">
        <f aca="true" t="shared" si="0" ref="C11:C67">ROUND(B11/Y11*1000,1)</f>
        <v>6</v>
      </c>
      <c r="D11" s="9">
        <v>275</v>
      </c>
      <c r="E11" s="8">
        <v>5290</v>
      </c>
      <c r="F11" s="26">
        <f>ROUND(E11/Y11*1000,1)</f>
        <v>11</v>
      </c>
      <c r="G11" s="43">
        <v>9</v>
      </c>
      <c r="H11" s="55">
        <f>ROUND(G11/B11*1000,1)</f>
        <v>3.2</v>
      </c>
      <c r="I11" s="43">
        <v>6</v>
      </c>
      <c r="J11" s="55">
        <f>ROUND(I11/$B11*1000,1)</f>
        <v>2.1</v>
      </c>
      <c r="K11" s="43">
        <v>51</v>
      </c>
      <c r="L11" s="56">
        <f>ROUND(K11/(B11+K11)*1000,1)</f>
        <v>17.6</v>
      </c>
      <c r="M11" s="43">
        <v>47</v>
      </c>
      <c r="N11" s="56">
        <f>ROUND(M11/($B11+$K11)*1000,1)</f>
        <v>16.2</v>
      </c>
      <c r="O11" s="43">
        <v>15</v>
      </c>
      <c r="P11" s="56">
        <f>ROUND(O11/($B11+$K11)*1000,1)</f>
        <v>5.2</v>
      </c>
      <c r="Q11" s="43">
        <v>11</v>
      </c>
      <c r="R11" s="49">
        <v>4</v>
      </c>
      <c r="S11" s="8">
        <v>1929</v>
      </c>
      <c r="T11" s="29">
        <f>ROUND(S11/Y11*1000,1)</f>
        <v>4</v>
      </c>
      <c r="U11" s="8">
        <v>888</v>
      </c>
      <c r="V11" s="31">
        <f>ROUND(U11/$Y11*1000,2)</f>
        <v>1.85</v>
      </c>
      <c r="W11" s="13"/>
      <c r="Y11" s="1">
        <v>479656</v>
      </c>
      <c r="Z11" s="35"/>
    </row>
    <row r="12" spans="1:26" ht="13.5">
      <c r="A12" s="2" t="s">
        <v>97</v>
      </c>
      <c r="B12" s="8"/>
      <c r="C12" s="26"/>
      <c r="D12" s="9"/>
      <c r="E12" s="8"/>
      <c r="F12" s="26"/>
      <c r="G12" s="43"/>
      <c r="H12" s="56"/>
      <c r="I12" s="43"/>
      <c r="J12" s="56"/>
      <c r="K12" s="43"/>
      <c r="L12" s="56"/>
      <c r="M12" s="43"/>
      <c r="N12" s="56"/>
      <c r="O12" s="43"/>
      <c r="P12" s="56"/>
      <c r="Q12" s="43"/>
      <c r="R12" s="49"/>
      <c r="S12" s="8"/>
      <c r="T12" s="9"/>
      <c r="U12" s="8"/>
      <c r="V12" s="9"/>
      <c r="W12" s="13"/>
      <c r="Z12" s="35"/>
    </row>
    <row r="13" spans="1:26" ht="13.5">
      <c r="A13" s="3" t="s">
        <v>3</v>
      </c>
      <c r="B13" s="8">
        <v>8070</v>
      </c>
      <c r="C13" s="26">
        <f t="shared" si="0"/>
        <v>8.7</v>
      </c>
      <c r="D13" s="9">
        <v>691</v>
      </c>
      <c r="E13" s="8">
        <v>5854</v>
      </c>
      <c r="F13" s="26">
        <f>ROUND(E13/Y13*1000,1)</f>
        <v>6.3</v>
      </c>
      <c r="G13" s="44">
        <v>20</v>
      </c>
      <c r="H13" s="57">
        <f>ROUND(G13/B13*1000,1)</f>
        <v>2.5</v>
      </c>
      <c r="I13" s="44">
        <v>10</v>
      </c>
      <c r="J13" s="57">
        <f>ROUND(I13/$B13*1000,1)</f>
        <v>1.2</v>
      </c>
      <c r="K13" s="44">
        <v>125</v>
      </c>
      <c r="L13" s="58">
        <f>ROUND(K13/(B13+K13)*1000,1)</f>
        <v>15.3</v>
      </c>
      <c r="M13" s="44">
        <v>76</v>
      </c>
      <c r="N13" s="58">
        <f>ROUND(M13/($B13+$K13)*1000,1)</f>
        <v>9.3</v>
      </c>
      <c r="O13" s="44">
        <v>34</v>
      </c>
      <c r="P13" s="58">
        <f>ROUND(O13/($B13+$K13)*1000,1)</f>
        <v>4.1</v>
      </c>
      <c r="Q13" s="44">
        <v>29</v>
      </c>
      <c r="R13" s="50">
        <v>5</v>
      </c>
      <c r="S13" s="8">
        <v>5440</v>
      </c>
      <c r="T13" s="29">
        <f>ROUND(S13/Y13*1000,1)</f>
        <v>5.9</v>
      </c>
      <c r="U13" s="8">
        <v>1907</v>
      </c>
      <c r="V13" s="31">
        <f>ROUND(U13/$Y13*1000,2)</f>
        <v>2.06</v>
      </c>
      <c r="W13" s="36">
        <v>1.19</v>
      </c>
      <c r="Y13" s="1">
        <v>924319</v>
      </c>
      <c r="Z13" s="35"/>
    </row>
    <row r="14" spans="1:26" ht="13.5">
      <c r="A14" s="3" t="s">
        <v>4</v>
      </c>
      <c r="B14" s="8">
        <v>5329</v>
      </c>
      <c r="C14" s="26">
        <f t="shared" si="0"/>
        <v>9.4</v>
      </c>
      <c r="D14" s="9">
        <v>481</v>
      </c>
      <c r="E14" s="8">
        <v>3608</v>
      </c>
      <c r="F14" s="26">
        <f>ROUND(E14/Y14*1000,1)</f>
        <v>6.3</v>
      </c>
      <c r="G14" s="44">
        <v>16</v>
      </c>
      <c r="H14" s="57">
        <f>ROUND(G14/B14*1000,1)</f>
        <v>3</v>
      </c>
      <c r="I14" s="44">
        <v>7</v>
      </c>
      <c r="J14" s="57">
        <f>ROUND(I14/$B14*1000,1)</f>
        <v>1.3</v>
      </c>
      <c r="K14" s="44">
        <v>82</v>
      </c>
      <c r="L14" s="58">
        <f aca="true" t="shared" si="1" ref="L14:L67">ROUND(K14/(B14+K14)*1000,1)</f>
        <v>15.2</v>
      </c>
      <c r="M14" s="44">
        <v>77</v>
      </c>
      <c r="N14" s="58">
        <f>ROUND(M14/($B14+$K14)*1000,1)</f>
        <v>14.2</v>
      </c>
      <c r="O14" s="44">
        <v>31</v>
      </c>
      <c r="P14" s="58">
        <f>ROUND(O14/($B14+$K14)*1000,1)</f>
        <v>5.7</v>
      </c>
      <c r="Q14" s="44">
        <v>26</v>
      </c>
      <c r="R14" s="50">
        <v>5</v>
      </c>
      <c r="S14" s="8">
        <v>4010</v>
      </c>
      <c r="T14" s="29">
        <f>ROUND(S14/Y14*1000,1)</f>
        <v>7</v>
      </c>
      <c r="U14" s="8">
        <v>1220</v>
      </c>
      <c r="V14" s="31">
        <f>ROUND(U14/$Y14*1000,2)</f>
        <v>2.14</v>
      </c>
      <c r="W14" s="36">
        <v>1.2</v>
      </c>
      <c r="Y14" s="1">
        <v>569835</v>
      </c>
      <c r="Z14" s="35"/>
    </row>
    <row r="15" spans="1:26" ht="13.5">
      <c r="A15" s="3" t="s">
        <v>5</v>
      </c>
      <c r="B15" s="8">
        <v>6303</v>
      </c>
      <c r="C15" s="26">
        <f t="shared" si="0"/>
        <v>10.1</v>
      </c>
      <c r="D15" s="9">
        <v>556</v>
      </c>
      <c r="E15" s="8">
        <v>3345</v>
      </c>
      <c r="F15" s="26">
        <f>ROUND(E15/Y15*1000,1)</f>
        <v>5.4</v>
      </c>
      <c r="G15" s="44">
        <v>15</v>
      </c>
      <c r="H15" s="57">
        <f>ROUND(G15/B15*1000,1)</f>
        <v>2.4</v>
      </c>
      <c r="I15" s="44">
        <v>8</v>
      </c>
      <c r="J15" s="57">
        <f>ROUND(I15/$B15*1000,1)</f>
        <v>1.3</v>
      </c>
      <c r="K15" s="44">
        <v>77</v>
      </c>
      <c r="L15" s="58">
        <f t="shared" si="1"/>
        <v>12.1</v>
      </c>
      <c r="M15" s="44">
        <v>59</v>
      </c>
      <c r="N15" s="58">
        <f>ROUND(M15/($B15+$K15)*1000,1)</f>
        <v>9.2</v>
      </c>
      <c r="O15" s="44">
        <v>27</v>
      </c>
      <c r="P15" s="58">
        <f>ROUND(O15/($B15+$K15)*1000,1)</f>
        <v>4.2</v>
      </c>
      <c r="Q15" s="44">
        <v>22</v>
      </c>
      <c r="R15" s="50">
        <v>5</v>
      </c>
      <c r="S15" s="8">
        <v>5177</v>
      </c>
      <c r="T15" s="29">
        <f>ROUND(S15/Y15*1000,1)</f>
        <v>8.3</v>
      </c>
      <c r="U15" s="8">
        <v>1368</v>
      </c>
      <c r="V15" s="31">
        <f>ROUND(U15/$Y15*1000,2)</f>
        <v>2.2</v>
      </c>
      <c r="W15" s="36">
        <v>1.18</v>
      </c>
      <c r="Y15" s="1">
        <v>621898</v>
      </c>
      <c r="Z15" s="35"/>
    </row>
    <row r="16" spans="1:26" ht="13.5">
      <c r="A16" s="3" t="s">
        <v>6</v>
      </c>
      <c r="B16" s="8">
        <v>4258</v>
      </c>
      <c r="C16" s="26">
        <f t="shared" si="0"/>
        <v>9</v>
      </c>
      <c r="D16" s="9">
        <v>371</v>
      </c>
      <c r="E16" s="8">
        <v>2922</v>
      </c>
      <c r="F16" s="26">
        <f>ROUND(E16/Y16*1000,1)</f>
        <v>6.2</v>
      </c>
      <c r="G16" s="44">
        <v>16</v>
      </c>
      <c r="H16" s="57">
        <f>ROUND(G16/B16*1000,1)</f>
        <v>3.8</v>
      </c>
      <c r="I16" s="44">
        <v>10</v>
      </c>
      <c r="J16" s="57">
        <f>ROUND(I16/$B16*1000,1)</f>
        <v>2.3</v>
      </c>
      <c r="K16" s="44">
        <v>62</v>
      </c>
      <c r="L16" s="58">
        <f t="shared" si="1"/>
        <v>14.4</v>
      </c>
      <c r="M16" s="44">
        <v>44</v>
      </c>
      <c r="N16" s="58">
        <f>ROUND(M16/($B16+$K16)*1000,1)</f>
        <v>10.2</v>
      </c>
      <c r="O16" s="44">
        <v>27</v>
      </c>
      <c r="P16" s="58">
        <f>ROUND(O16/($B16+$K16)*1000,1)</f>
        <v>6.3</v>
      </c>
      <c r="Q16" s="44">
        <v>19</v>
      </c>
      <c r="R16" s="50">
        <v>8</v>
      </c>
      <c r="S16" s="8">
        <v>2976</v>
      </c>
      <c r="T16" s="29">
        <f>ROUND(S16/Y16*1000,1)</f>
        <v>6.3</v>
      </c>
      <c r="U16" s="8">
        <v>1066</v>
      </c>
      <c r="V16" s="31">
        <f>ROUND(U16/$Y16*1000,2)</f>
        <v>2.26</v>
      </c>
      <c r="W16" s="36">
        <v>1.18</v>
      </c>
      <c r="Y16" s="1">
        <v>472579</v>
      </c>
      <c r="Z16" s="35"/>
    </row>
    <row r="17" spans="1:26" ht="13.5">
      <c r="A17" s="3" t="s">
        <v>7</v>
      </c>
      <c r="B17" s="8">
        <v>1082</v>
      </c>
      <c r="C17" s="26">
        <f t="shared" si="0"/>
        <v>7.2</v>
      </c>
      <c r="D17" s="9">
        <v>101</v>
      </c>
      <c r="E17" s="8">
        <v>1202</v>
      </c>
      <c r="F17" s="26">
        <f>ROUND(E17/Y17*1000,1)</f>
        <v>7.9</v>
      </c>
      <c r="G17" s="44">
        <v>2</v>
      </c>
      <c r="H17" s="57">
        <f>ROUND(G17/B17*1000,1)</f>
        <v>1.8</v>
      </c>
      <c r="I17" s="44">
        <v>2</v>
      </c>
      <c r="J17" s="57">
        <f>ROUND(I17/$B17*1000,1)</f>
        <v>1.8</v>
      </c>
      <c r="K17" s="44">
        <v>18</v>
      </c>
      <c r="L17" s="58">
        <f t="shared" si="1"/>
        <v>16.4</v>
      </c>
      <c r="M17" s="44">
        <v>20</v>
      </c>
      <c r="N17" s="58">
        <f>ROUND(M17/($B17+$K17)*1000,1)</f>
        <v>18.2</v>
      </c>
      <c r="O17" s="44">
        <v>6</v>
      </c>
      <c r="P17" s="58">
        <f>ROUND(O17/($B17+$K17)*1000,1)</f>
        <v>5.5</v>
      </c>
      <c r="Q17" s="44">
        <v>5</v>
      </c>
      <c r="R17" s="50">
        <v>1</v>
      </c>
      <c r="S17" s="8">
        <v>775</v>
      </c>
      <c r="T17" s="29">
        <f>ROUND(S17/Y17*1000,1)</f>
        <v>5.1</v>
      </c>
      <c r="U17" s="8">
        <v>340</v>
      </c>
      <c r="V17" s="31">
        <f>ROUND(U17/$Y17*1000,2)</f>
        <v>2.25</v>
      </c>
      <c r="W17" s="36">
        <v>1.1</v>
      </c>
      <c r="Y17" s="1">
        <v>151240</v>
      </c>
      <c r="Z17" s="35"/>
    </row>
    <row r="18" spans="1:26" ht="7.5" customHeight="1">
      <c r="A18" s="3"/>
      <c r="B18" s="8"/>
      <c r="C18" s="26"/>
      <c r="D18" s="9"/>
      <c r="E18" s="8"/>
      <c r="F18" s="26"/>
      <c r="G18" s="44"/>
      <c r="H18" s="58"/>
      <c r="I18" s="44"/>
      <c r="J18" s="58"/>
      <c r="K18" s="44"/>
      <c r="L18" s="58"/>
      <c r="M18" s="44"/>
      <c r="N18" s="58"/>
      <c r="O18" s="44"/>
      <c r="P18" s="58"/>
      <c r="Q18" s="44"/>
      <c r="R18" s="50"/>
      <c r="S18" s="8"/>
      <c r="T18" s="9"/>
      <c r="U18" s="8"/>
      <c r="V18" s="9"/>
      <c r="W18" s="36"/>
      <c r="Z18" s="35"/>
    </row>
    <row r="19" spans="1:26" ht="13.5">
      <c r="A19" s="3" t="s">
        <v>8</v>
      </c>
      <c r="B19" s="8">
        <v>5173</v>
      </c>
      <c r="C19" s="26">
        <f t="shared" si="0"/>
        <v>7.8</v>
      </c>
      <c r="D19" s="9">
        <v>436</v>
      </c>
      <c r="E19" s="8">
        <v>4412</v>
      </c>
      <c r="F19" s="26">
        <f>ROUND(E19/Y19*1000,1)</f>
        <v>6.6</v>
      </c>
      <c r="G19" s="44">
        <v>17</v>
      </c>
      <c r="H19" s="57">
        <f aca="true" t="shared" si="2" ref="H19:H29">ROUND(G19/B19*1000,1)</f>
        <v>3.3</v>
      </c>
      <c r="I19" s="44">
        <v>11</v>
      </c>
      <c r="J19" s="57">
        <f aca="true" t="shared" si="3" ref="J19:J29">ROUND(I19/$B19*1000,1)</f>
        <v>2.1</v>
      </c>
      <c r="K19" s="44">
        <v>77</v>
      </c>
      <c r="L19" s="58">
        <f t="shared" si="1"/>
        <v>14.7</v>
      </c>
      <c r="M19" s="44">
        <v>90</v>
      </c>
      <c r="N19" s="58">
        <f aca="true" t="shared" si="4" ref="N19:N29">ROUND(M19/($B19+$K19)*1000,1)</f>
        <v>17.1</v>
      </c>
      <c r="O19" s="44">
        <v>28</v>
      </c>
      <c r="P19" s="58">
        <f aca="true" t="shared" si="5" ref="P19:P29">ROUND(O19/($B19+$K19)*1000,1)</f>
        <v>5.3</v>
      </c>
      <c r="Q19" s="44">
        <v>20</v>
      </c>
      <c r="R19" s="50">
        <v>8</v>
      </c>
      <c r="S19" s="8">
        <v>3416</v>
      </c>
      <c r="T19" s="29">
        <f aca="true" t="shared" si="6" ref="T19:T29">ROUND(S19/Y19*1000,1)</f>
        <v>5.1</v>
      </c>
      <c r="U19" s="8">
        <v>1385</v>
      </c>
      <c r="V19" s="31">
        <f aca="true" t="shared" si="7" ref="V19:V29">ROUND(U19/$Y19*1000,2)</f>
        <v>2.09</v>
      </c>
      <c r="W19" s="36">
        <v>1.12</v>
      </c>
      <c r="Y19" s="1">
        <v>663707</v>
      </c>
      <c r="Z19" s="35"/>
    </row>
    <row r="20" spans="1:26" ht="13.5">
      <c r="A20" s="3" t="s">
        <v>9</v>
      </c>
      <c r="B20" s="8">
        <v>1047</v>
      </c>
      <c r="C20" s="26">
        <f t="shared" si="0"/>
        <v>6.6</v>
      </c>
      <c r="D20" s="9">
        <v>98</v>
      </c>
      <c r="E20" s="8">
        <v>1551</v>
      </c>
      <c r="F20" s="26">
        <f>ROUND(E20/Y20*1000,1)</f>
        <v>9.8</v>
      </c>
      <c r="G20" s="44">
        <v>3</v>
      </c>
      <c r="H20" s="57">
        <f t="shared" si="2"/>
        <v>2.9</v>
      </c>
      <c r="I20" s="44">
        <v>2</v>
      </c>
      <c r="J20" s="57">
        <f t="shared" si="3"/>
        <v>1.9</v>
      </c>
      <c r="K20" s="44">
        <v>19</v>
      </c>
      <c r="L20" s="58">
        <f t="shared" si="1"/>
        <v>17.8</v>
      </c>
      <c r="M20" s="44">
        <v>21</v>
      </c>
      <c r="N20" s="58">
        <f t="shared" si="4"/>
        <v>19.7</v>
      </c>
      <c r="O20" s="44">
        <v>5</v>
      </c>
      <c r="P20" s="58">
        <f t="shared" si="5"/>
        <v>4.7</v>
      </c>
      <c r="Q20" s="44">
        <v>3</v>
      </c>
      <c r="R20" s="50">
        <v>2</v>
      </c>
      <c r="S20" s="8">
        <v>711</v>
      </c>
      <c r="T20" s="29">
        <f t="shared" si="6"/>
        <v>4.5</v>
      </c>
      <c r="U20" s="8">
        <v>383</v>
      </c>
      <c r="V20" s="31">
        <f t="shared" si="7"/>
        <v>2.42</v>
      </c>
      <c r="W20" s="36">
        <v>1.12</v>
      </c>
      <c r="Y20" s="1">
        <v>158535</v>
      </c>
      <c r="Z20" s="35"/>
    </row>
    <row r="21" spans="1:26" ht="13.5">
      <c r="A21" s="3" t="s">
        <v>10</v>
      </c>
      <c r="B21" s="8">
        <v>441</v>
      </c>
      <c r="C21" s="26">
        <f t="shared" si="0"/>
        <v>5.3</v>
      </c>
      <c r="D21" s="9">
        <v>49</v>
      </c>
      <c r="E21" s="8">
        <v>1120</v>
      </c>
      <c r="F21" s="26">
        <f>ROUND(E21/Y21*1000,1)</f>
        <v>13.3</v>
      </c>
      <c r="G21" s="44">
        <v>1</v>
      </c>
      <c r="H21" s="57">
        <f t="shared" si="2"/>
        <v>2.3</v>
      </c>
      <c r="I21" s="44">
        <v>1</v>
      </c>
      <c r="J21" s="57">
        <f t="shared" si="3"/>
        <v>2.3</v>
      </c>
      <c r="K21" s="44">
        <v>3</v>
      </c>
      <c r="L21" s="58">
        <f t="shared" si="1"/>
        <v>6.8</v>
      </c>
      <c r="M21" s="44">
        <v>12</v>
      </c>
      <c r="N21" s="58">
        <f t="shared" si="4"/>
        <v>27</v>
      </c>
      <c r="O21" s="44">
        <v>2</v>
      </c>
      <c r="P21" s="58">
        <f t="shared" si="5"/>
        <v>4.5</v>
      </c>
      <c r="Q21" s="44">
        <v>1</v>
      </c>
      <c r="R21" s="50">
        <v>1</v>
      </c>
      <c r="S21" s="8">
        <v>310</v>
      </c>
      <c r="T21" s="29">
        <f t="shared" si="6"/>
        <v>3.7</v>
      </c>
      <c r="U21" s="8">
        <v>121</v>
      </c>
      <c r="V21" s="31">
        <f t="shared" si="7"/>
        <v>1.44</v>
      </c>
      <c r="W21" s="36">
        <v>1.11</v>
      </c>
      <c r="Y21" s="1">
        <v>83959</v>
      </c>
      <c r="Z21" s="35"/>
    </row>
    <row r="22" spans="1:26" ht="13.5">
      <c r="A22" s="3" t="s">
        <v>11</v>
      </c>
      <c r="B22" s="8">
        <v>2206</v>
      </c>
      <c r="C22" s="26">
        <f t="shared" si="0"/>
        <v>7.9</v>
      </c>
      <c r="D22" s="9">
        <v>209</v>
      </c>
      <c r="E22" s="8">
        <v>2055</v>
      </c>
      <c r="F22" s="26">
        <f>ROUND(E22/Y22*1000,1)</f>
        <v>7.3</v>
      </c>
      <c r="G22" s="44">
        <v>7</v>
      </c>
      <c r="H22" s="57">
        <f t="shared" si="2"/>
        <v>3.2</v>
      </c>
      <c r="I22" s="44">
        <v>2</v>
      </c>
      <c r="J22" s="57">
        <f t="shared" si="3"/>
        <v>0.9</v>
      </c>
      <c r="K22" s="44">
        <v>55</v>
      </c>
      <c r="L22" s="58">
        <f t="shared" si="1"/>
        <v>24.3</v>
      </c>
      <c r="M22" s="44">
        <v>44</v>
      </c>
      <c r="N22" s="58">
        <f t="shared" si="4"/>
        <v>19.5</v>
      </c>
      <c r="O22" s="44">
        <v>13</v>
      </c>
      <c r="P22" s="58">
        <f t="shared" si="5"/>
        <v>5.7</v>
      </c>
      <c r="Q22" s="44">
        <v>11</v>
      </c>
      <c r="R22" s="50">
        <v>2</v>
      </c>
      <c r="S22" s="8">
        <v>1513</v>
      </c>
      <c r="T22" s="29">
        <f t="shared" si="6"/>
        <v>5.4</v>
      </c>
      <c r="U22" s="8">
        <v>601</v>
      </c>
      <c r="V22" s="31">
        <f t="shared" si="7"/>
        <v>2.14</v>
      </c>
      <c r="W22" s="36">
        <v>1.21</v>
      </c>
      <c r="Y22" s="1">
        <v>280255</v>
      </c>
      <c r="Z22" s="35"/>
    </row>
    <row r="23" spans="1:26" ht="13.5">
      <c r="A23" s="3" t="s">
        <v>12</v>
      </c>
      <c r="B23" s="8">
        <v>2496</v>
      </c>
      <c r="C23" s="26">
        <f t="shared" si="0"/>
        <v>7.7</v>
      </c>
      <c r="D23" s="9">
        <v>245</v>
      </c>
      <c r="E23" s="8">
        <v>2906</v>
      </c>
      <c r="F23" s="26">
        <f>ROUND(E23/Y23*1000,1)</f>
        <v>9</v>
      </c>
      <c r="G23" s="44">
        <v>6</v>
      </c>
      <c r="H23" s="57">
        <f t="shared" si="2"/>
        <v>2.4</v>
      </c>
      <c r="I23" s="44">
        <v>2</v>
      </c>
      <c r="J23" s="57">
        <f t="shared" si="3"/>
        <v>0.8</v>
      </c>
      <c r="K23" s="44">
        <v>30</v>
      </c>
      <c r="L23" s="58">
        <f t="shared" si="1"/>
        <v>11.9</v>
      </c>
      <c r="M23" s="44">
        <v>56</v>
      </c>
      <c r="N23" s="58">
        <f t="shared" si="4"/>
        <v>22.2</v>
      </c>
      <c r="O23" s="44">
        <v>7</v>
      </c>
      <c r="P23" s="58">
        <f t="shared" si="5"/>
        <v>2.8</v>
      </c>
      <c r="Q23" s="44">
        <v>6</v>
      </c>
      <c r="R23" s="50">
        <v>1</v>
      </c>
      <c r="S23" s="8">
        <v>1687</v>
      </c>
      <c r="T23" s="29">
        <f t="shared" si="6"/>
        <v>5.2</v>
      </c>
      <c r="U23" s="8">
        <v>678</v>
      </c>
      <c r="V23" s="31">
        <f t="shared" si="7"/>
        <v>2.1</v>
      </c>
      <c r="W23" s="36">
        <v>1.24</v>
      </c>
      <c r="Y23" s="1">
        <v>322481</v>
      </c>
      <c r="Z23" s="35"/>
    </row>
    <row r="24" spans="1:26" ht="7.5" customHeight="1">
      <c r="A24" s="3"/>
      <c r="B24" s="8"/>
      <c r="C24" s="26"/>
      <c r="D24" s="9"/>
      <c r="E24" s="8"/>
      <c r="F24" s="26"/>
      <c r="G24" s="44"/>
      <c r="H24" s="58"/>
      <c r="I24" s="44"/>
      <c r="J24" s="58"/>
      <c r="K24" s="44"/>
      <c r="L24" s="58"/>
      <c r="M24" s="44"/>
      <c r="N24" s="58"/>
      <c r="O24" s="44"/>
      <c r="P24" s="58"/>
      <c r="Q24" s="44"/>
      <c r="R24" s="50"/>
      <c r="S24" s="8"/>
      <c r="T24" s="9"/>
      <c r="U24" s="8"/>
      <c r="V24" s="9"/>
      <c r="W24" s="36"/>
      <c r="Z24" s="35"/>
    </row>
    <row r="25" spans="1:26" ht="13.5">
      <c r="A25" s="3" t="s">
        <v>13</v>
      </c>
      <c r="B25" s="8">
        <v>5503</v>
      </c>
      <c r="C25" s="26">
        <f t="shared" si="0"/>
        <v>8.3</v>
      </c>
      <c r="D25" s="9">
        <v>518</v>
      </c>
      <c r="E25" s="8">
        <v>4231</v>
      </c>
      <c r="F25" s="26">
        <f>ROUND(E25/Y25*1000,1)</f>
        <v>6.4</v>
      </c>
      <c r="G25" s="44">
        <v>7</v>
      </c>
      <c r="H25" s="57">
        <f>ROUND(G25/B25*1000,1)</f>
        <v>1.3</v>
      </c>
      <c r="I25" s="44">
        <v>4</v>
      </c>
      <c r="J25" s="57">
        <f>ROUND(I25/$B25*1000,1)</f>
        <v>0.7</v>
      </c>
      <c r="K25" s="44">
        <v>77</v>
      </c>
      <c r="L25" s="58">
        <f t="shared" si="1"/>
        <v>13.8</v>
      </c>
      <c r="M25" s="44">
        <v>86</v>
      </c>
      <c r="N25" s="58">
        <f aca="true" t="shared" si="8" ref="N25:N67">ROUND(M25/($B25+$K25)*1000,1)</f>
        <v>15.4</v>
      </c>
      <c r="O25" s="44">
        <v>22</v>
      </c>
      <c r="P25" s="58">
        <f>ROUND(O25/($B25+$K25)*1000,1)</f>
        <v>3.9</v>
      </c>
      <c r="Q25" s="44">
        <v>18</v>
      </c>
      <c r="R25" s="50">
        <v>4</v>
      </c>
      <c r="S25" s="8">
        <v>3779</v>
      </c>
      <c r="T25" s="29">
        <f>ROUND(S25/Y25*1000,1)</f>
        <v>5.7</v>
      </c>
      <c r="U25" s="8">
        <v>1198</v>
      </c>
      <c r="V25" s="31">
        <f>ROUND(U25/$Y25*1000,2)</f>
        <v>1.8</v>
      </c>
      <c r="W25" s="36">
        <v>1.14</v>
      </c>
      <c r="Y25" s="1">
        <v>664809</v>
      </c>
      <c r="Z25" s="35"/>
    </row>
    <row r="26" spans="1:26" ht="13.5">
      <c r="A26" s="3" t="s">
        <v>14</v>
      </c>
      <c r="B26" s="8">
        <v>4017</v>
      </c>
      <c r="C26" s="26">
        <f t="shared" si="0"/>
        <v>9.1</v>
      </c>
      <c r="D26" s="9">
        <v>350</v>
      </c>
      <c r="E26" s="8">
        <v>2777</v>
      </c>
      <c r="F26" s="26">
        <f>ROUND(E26/Y26*1000,1)</f>
        <v>6.3</v>
      </c>
      <c r="G26" s="44">
        <v>21</v>
      </c>
      <c r="H26" s="57">
        <f t="shared" si="2"/>
        <v>5.2</v>
      </c>
      <c r="I26" s="44">
        <v>10</v>
      </c>
      <c r="J26" s="57">
        <f t="shared" si="3"/>
        <v>2.5</v>
      </c>
      <c r="K26" s="44">
        <v>55</v>
      </c>
      <c r="L26" s="58">
        <f t="shared" si="1"/>
        <v>13.5</v>
      </c>
      <c r="M26" s="44">
        <v>63</v>
      </c>
      <c r="N26" s="58">
        <f t="shared" si="4"/>
        <v>15.5</v>
      </c>
      <c r="O26" s="44">
        <v>22</v>
      </c>
      <c r="P26" s="58">
        <f t="shared" si="5"/>
        <v>5.4</v>
      </c>
      <c r="Q26" s="44">
        <v>15</v>
      </c>
      <c r="R26" s="50">
        <v>7</v>
      </c>
      <c r="S26" s="8">
        <v>2607</v>
      </c>
      <c r="T26" s="29">
        <f t="shared" si="6"/>
        <v>5.9</v>
      </c>
      <c r="U26" s="8">
        <v>874</v>
      </c>
      <c r="V26" s="31">
        <f t="shared" si="7"/>
        <v>1.98</v>
      </c>
      <c r="W26" s="36">
        <v>1.19</v>
      </c>
      <c r="Y26" s="1">
        <v>442326</v>
      </c>
      <c r="Z26" s="35"/>
    </row>
    <row r="27" spans="1:26" ht="13.5">
      <c r="A27" s="3" t="s">
        <v>15</v>
      </c>
      <c r="B27" s="8">
        <v>958</v>
      </c>
      <c r="C27" s="26">
        <f t="shared" si="0"/>
        <v>6.5</v>
      </c>
      <c r="D27" s="9">
        <v>93</v>
      </c>
      <c r="E27" s="8">
        <v>1598</v>
      </c>
      <c r="F27" s="26">
        <f>ROUND(E27/Y27*1000,1)</f>
        <v>10.8</v>
      </c>
      <c r="G27" s="44">
        <v>0</v>
      </c>
      <c r="H27" s="57">
        <f t="shared" si="2"/>
        <v>0</v>
      </c>
      <c r="I27" s="44">
        <v>0</v>
      </c>
      <c r="J27" s="57" t="s">
        <v>125</v>
      </c>
      <c r="K27" s="44">
        <v>20</v>
      </c>
      <c r="L27" s="58">
        <f t="shared" si="1"/>
        <v>20.4</v>
      </c>
      <c r="M27" s="44">
        <v>23</v>
      </c>
      <c r="N27" s="58">
        <f t="shared" si="4"/>
        <v>23.5</v>
      </c>
      <c r="O27" s="44">
        <v>8</v>
      </c>
      <c r="P27" s="58">
        <f t="shared" si="5"/>
        <v>8.2</v>
      </c>
      <c r="Q27" s="44">
        <v>8</v>
      </c>
      <c r="R27" s="50">
        <v>0</v>
      </c>
      <c r="S27" s="8">
        <v>645</v>
      </c>
      <c r="T27" s="29">
        <f t="shared" si="6"/>
        <v>4.4</v>
      </c>
      <c r="U27" s="8">
        <v>256</v>
      </c>
      <c r="V27" s="31">
        <f t="shared" si="7"/>
        <v>1.73</v>
      </c>
      <c r="W27" s="36">
        <v>1.21</v>
      </c>
      <c r="Y27" s="1">
        <v>147575</v>
      </c>
      <c r="Z27" s="35"/>
    </row>
    <row r="28" spans="1:26" ht="13.5">
      <c r="A28" s="3" t="s">
        <v>16</v>
      </c>
      <c r="B28" s="8">
        <v>1370</v>
      </c>
      <c r="C28" s="26">
        <f t="shared" si="0"/>
        <v>6.9</v>
      </c>
      <c r="D28" s="9">
        <v>128</v>
      </c>
      <c r="E28" s="8">
        <v>2315</v>
      </c>
      <c r="F28" s="26">
        <f>ROUND(E28/Y28*1000,1)</f>
        <v>11.6</v>
      </c>
      <c r="G28" s="44">
        <v>5</v>
      </c>
      <c r="H28" s="57">
        <f t="shared" si="2"/>
        <v>3.6</v>
      </c>
      <c r="I28" s="44">
        <v>3</v>
      </c>
      <c r="J28" s="57">
        <f t="shared" si="3"/>
        <v>2.2</v>
      </c>
      <c r="K28" s="44">
        <v>44</v>
      </c>
      <c r="L28" s="58">
        <f t="shared" si="1"/>
        <v>31.1</v>
      </c>
      <c r="M28" s="44">
        <v>14</v>
      </c>
      <c r="N28" s="58">
        <f t="shared" si="4"/>
        <v>9.9</v>
      </c>
      <c r="O28" s="44">
        <v>13</v>
      </c>
      <c r="P28" s="58">
        <f t="shared" si="5"/>
        <v>9.2</v>
      </c>
      <c r="Q28" s="44">
        <v>11</v>
      </c>
      <c r="R28" s="50">
        <v>2</v>
      </c>
      <c r="S28" s="8">
        <v>858</v>
      </c>
      <c r="T28" s="29">
        <f t="shared" si="6"/>
        <v>4.3</v>
      </c>
      <c r="U28" s="8">
        <v>415</v>
      </c>
      <c r="V28" s="31">
        <f t="shared" si="7"/>
        <v>2.08</v>
      </c>
      <c r="W28" s="36">
        <v>1.25</v>
      </c>
      <c r="Y28" s="1">
        <v>199601</v>
      </c>
      <c r="Z28" s="35"/>
    </row>
    <row r="29" spans="1:26" ht="13.5">
      <c r="A29" s="3" t="s">
        <v>17</v>
      </c>
      <c r="B29" s="8">
        <v>1399</v>
      </c>
      <c r="C29" s="26">
        <f t="shared" si="0"/>
        <v>6.6</v>
      </c>
      <c r="D29" s="9">
        <v>132</v>
      </c>
      <c r="E29" s="8">
        <v>2090</v>
      </c>
      <c r="F29" s="26">
        <f>ROUND(E29/Y29*1000,1)</f>
        <v>9.9</v>
      </c>
      <c r="G29" s="44">
        <v>9</v>
      </c>
      <c r="H29" s="57">
        <f t="shared" si="2"/>
        <v>6.4</v>
      </c>
      <c r="I29" s="44">
        <v>3</v>
      </c>
      <c r="J29" s="57">
        <f t="shared" si="3"/>
        <v>2.1</v>
      </c>
      <c r="K29" s="44">
        <v>23</v>
      </c>
      <c r="L29" s="58">
        <f t="shared" si="1"/>
        <v>16.2</v>
      </c>
      <c r="M29" s="44">
        <v>15</v>
      </c>
      <c r="N29" s="58">
        <f t="shared" si="4"/>
        <v>10.5</v>
      </c>
      <c r="O29" s="44">
        <v>6</v>
      </c>
      <c r="P29" s="58">
        <f t="shared" si="5"/>
        <v>4.2</v>
      </c>
      <c r="Q29" s="44">
        <v>4</v>
      </c>
      <c r="R29" s="50">
        <v>2</v>
      </c>
      <c r="S29" s="8">
        <v>979</v>
      </c>
      <c r="T29" s="29">
        <f t="shared" si="6"/>
        <v>4.6</v>
      </c>
      <c r="U29" s="8">
        <v>510</v>
      </c>
      <c r="V29" s="31">
        <f t="shared" si="7"/>
        <v>2.41</v>
      </c>
      <c r="W29" s="36">
        <v>1.15</v>
      </c>
      <c r="Y29" s="1">
        <v>211800</v>
      </c>
      <c r="Z29" s="35"/>
    </row>
    <row r="30" spans="1:26" ht="7.5" customHeight="1">
      <c r="A30" s="3"/>
      <c r="B30" s="8"/>
      <c r="C30" s="26"/>
      <c r="D30" s="9"/>
      <c r="E30" s="8"/>
      <c r="F30" s="26"/>
      <c r="G30" s="44"/>
      <c r="H30" s="58"/>
      <c r="I30" s="44"/>
      <c r="J30" s="58"/>
      <c r="K30" s="44"/>
      <c r="L30" s="58"/>
      <c r="M30" s="44"/>
      <c r="N30" s="58"/>
      <c r="O30" s="44"/>
      <c r="P30" s="58"/>
      <c r="Q30" s="44"/>
      <c r="R30" s="50"/>
      <c r="S30" s="8"/>
      <c r="T30" s="9"/>
      <c r="U30" s="8"/>
      <c r="V30" s="9"/>
      <c r="W30" s="36"/>
      <c r="Z30" s="35"/>
    </row>
    <row r="31" spans="1:26" ht="13.5">
      <c r="A31" s="3" t="s">
        <v>18</v>
      </c>
      <c r="B31" s="8">
        <v>936</v>
      </c>
      <c r="C31" s="26">
        <f t="shared" si="0"/>
        <v>6.6</v>
      </c>
      <c r="D31" s="9">
        <v>93</v>
      </c>
      <c r="E31" s="8">
        <v>2035</v>
      </c>
      <c r="F31" s="26">
        <f>ROUND(E31/Y31*1000,1)</f>
        <v>14.4</v>
      </c>
      <c r="G31" s="44">
        <v>2</v>
      </c>
      <c r="H31" s="57">
        <f aca="true" t="shared" si="9" ref="H31:H67">ROUND(G31/B31*1000,1)</f>
        <v>2.1</v>
      </c>
      <c r="I31" s="44">
        <v>1</v>
      </c>
      <c r="J31" s="57">
        <f aca="true" t="shared" si="10" ref="J31:J67">ROUND(I31/$B31*1000,1)</f>
        <v>1.1</v>
      </c>
      <c r="K31" s="44">
        <v>7</v>
      </c>
      <c r="L31" s="58">
        <f t="shared" si="1"/>
        <v>7.4</v>
      </c>
      <c r="M31" s="44">
        <v>13</v>
      </c>
      <c r="N31" s="58">
        <f>ROUND(M31/($B31+$K31)*1000,1)</f>
        <v>13.8</v>
      </c>
      <c r="O31" s="44">
        <v>2</v>
      </c>
      <c r="P31" s="58">
        <f aca="true" t="shared" si="11" ref="P31:P67">ROUND(O31/($B31+$K31)*1000,1)</f>
        <v>2.1</v>
      </c>
      <c r="Q31" s="44">
        <v>1</v>
      </c>
      <c r="R31" s="50">
        <v>1</v>
      </c>
      <c r="S31" s="8">
        <v>623</v>
      </c>
      <c r="T31" s="29">
        <f aca="true" t="shared" si="12" ref="T31:T67">ROUND(S31/Y31*1000,1)</f>
        <v>4.4</v>
      </c>
      <c r="U31" s="8">
        <v>257</v>
      </c>
      <c r="V31" s="31">
        <f aca="true" t="shared" si="13" ref="V31:V67">ROUND(U31/$Y31*1000,2)</f>
        <v>1.82</v>
      </c>
      <c r="W31" s="36">
        <v>1.36</v>
      </c>
      <c r="Y31" s="1">
        <v>141543</v>
      </c>
      <c r="Z31" s="35"/>
    </row>
    <row r="32" spans="1:26" ht="13.5">
      <c r="A32" s="2" t="s">
        <v>96</v>
      </c>
      <c r="B32" s="8"/>
      <c r="C32" s="26"/>
      <c r="D32" s="9"/>
      <c r="E32" s="8"/>
      <c r="F32" s="26"/>
      <c r="G32" s="44"/>
      <c r="H32" s="58"/>
      <c r="I32" s="44"/>
      <c r="J32" s="58"/>
      <c r="K32" s="44"/>
      <c r="L32" s="58"/>
      <c r="M32" s="44"/>
      <c r="N32" s="58"/>
      <c r="O32" s="44"/>
      <c r="P32" s="58"/>
      <c r="Q32" s="44"/>
      <c r="R32" s="50"/>
      <c r="S32" s="8"/>
      <c r="T32" s="9"/>
      <c r="U32" s="8"/>
      <c r="V32" s="9"/>
      <c r="W32" s="13"/>
      <c r="Z32" s="35"/>
    </row>
    <row r="33" spans="1:27" ht="13.5">
      <c r="A33" s="3" t="s">
        <v>19</v>
      </c>
      <c r="B33" s="8">
        <v>8070</v>
      </c>
      <c r="C33" s="26">
        <f t="shared" si="0"/>
        <v>8.7</v>
      </c>
      <c r="D33" s="9">
        <v>691</v>
      </c>
      <c r="E33" s="8">
        <v>5854</v>
      </c>
      <c r="F33" s="26">
        <f>ROUND(E33/Y33*1000,1)</f>
        <v>6.3</v>
      </c>
      <c r="G33" s="44">
        <v>20</v>
      </c>
      <c r="H33" s="57">
        <f t="shared" si="9"/>
        <v>2.5</v>
      </c>
      <c r="I33" s="44">
        <v>10</v>
      </c>
      <c r="J33" s="57">
        <f t="shared" si="10"/>
        <v>1.2</v>
      </c>
      <c r="K33" s="44">
        <v>125</v>
      </c>
      <c r="L33" s="58">
        <f t="shared" si="1"/>
        <v>15.3</v>
      </c>
      <c r="M33" s="44">
        <v>76</v>
      </c>
      <c r="N33" s="58">
        <f t="shared" si="8"/>
        <v>9.3</v>
      </c>
      <c r="O33" s="44">
        <v>34</v>
      </c>
      <c r="P33" s="58">
        <f t="shared" si="11"/>
        <v>4.1</v>
      </c>
      <c r="Q33" s="44">
        <v>29</v>
      </c>
      <c r="R33" s="50">
        <v>5</v>
      </c>
      <c r="S33" s="8">
        <v>5440</v>
      </c>
      <c r="T33" s="29">
        <f t="shared" si="12"/>
        <v>5.9</v>
      </c>
      <c r="U33" s="8">
        <v>1907</v>
      </c>
      <c r="V33" s="31">
        <f t="shared" si="13"/>
        <v>2.06</v>
      </c>
      <c r="W33" s="36">
        <v>1.19</v>
      </c>
      <c r="Y33" s="23">
        <v>924319</v>
      </c>
      <c r="Z33" s="35">
        <v>1.1897999999999997</v>
      </c>
      <c r="AA33" s="35">
        <f>ROUND(Z33,2)</f>
        <v>1.19</v>
      </c>
    </row>
    <row r="34" spans="1:27" ht="13.5">
      <c r="A34" s="3" t="s">
        <v>20</v>
      </c>
      <c r="B34" s="8">
        <v>446</v>
      </c>
      <c r="C34" s="26">
        <f t="shared" si="0"/>
        <v>5.9</v>
      </c>
      <c r="D34" s="9">
        <v>34</v>
      </c>
      <c r="E34" s="8">
        <v>975</v>
      </c>
      <c r="F34" s="26">
        <f>ROUND(E34/Y34*1000,1)</f>
        <v>13</v>
      </c>
      <c r="G34" s="44">
        <v>0</v>
      </c>
      <c r="H34" s="57">
        <f t="shared" si="9"/>
        <v>0</v>
      </c>
      <c r="I34" s="44">
        <v>0</v>
      </c>
      <c r="J34" s="57" t="s">
        <v>126</v>
      </c>
      <c r="K34" s="44">
        <v>8</v>
      </c>
      <c r="L34" s="58">
        <f t="shared" si="1"/>
        <v>17.6</v>
      </c>
      <c r="M34" s="44">
        <v>4</v>
      </c>
      <c r="N34" s="58">
        <f t="shared" si="8"/>
        <v>8.8</v>
      </c>
      <c r="O34" s="44">
        <v>2</v>
      </c>
      <c r="P34" s="58">
        <f t="shared" si="11"/>
        <v>4.4</v>
      </c>
      <c r="Q34" s="44">
        <v>2</v>
      </c>
      <c r="R34" s="50">
        <v>0</v>
      </c>
      <c r="S34" s="8">
        <v>315</v>
      </c>
      <c r="T34" s="29">
        <f t="shared" si="12"/>
        <v>4.2</v>
      </c>
      <c r="U34" s="8">
        <v>153</v>
      </c>
      <c r="V34" s="31">
        <f t="shared" si="13"/>
        <v>2.04</v>
      </c>
      <c r="W34" s="36">
        <v>1.15</v>
      </c>
      <c r="Y34" s="23">
        <v>75020</v>
      </c>
      <c r="Z34" s="35">
        <v>1.1495</v>
      </c>
      <c r="AA34" s="35">
        <f>ROUND(Z34,2)</f>
        <v>1.15</v>
      </c>
    </row>
    <row r="35" spans="1:27" ht="13.5">
      <c r="A35" s="3" t="s">
        <v>21</v>
      </c>
      <c r="B35" s="8">
        <v>4703</v>
      </c>
      <c r="C35" s="26">
        <f t="shared" si="0"/>
        <v>10.1</v>
      </c>
      <c r="D35" s="9">
        <v>413</v>
      </c>
      <c r="E35" s="8">
        <v>2699</v>
      </c>
      <c r="F35" s="26">
        <f>ROUND(E35/Y35*1000,1)</f>
        <v>5.8</v>
      </c>
      <c r="G35" s="44">
        <v>13</v>
      </c>
      <c r="H35" s="57">
        <f t="shared" si="9"/>
        <v>2.8</v>
      </c>
      <c r="I35" s="44">
        <v>6</v>
      </c>
      <c r="J35" s="57">
        <f t="shared" si="10"/>
        <v>1.3</v>
      </c>
      <c r="K35" s="44">
        <v>60</v>
      </c>
      <c r="L35" s="58">
        <f t="shared" si="1"/>
        <v>12.6</v>
      </c>
      <c r="M35" s="44">
        <v>43</v>
      </c>
      <c r="N35" s="58">
        <f t="shared" si="8"/>
        <v>9</v>
      </c>
      <c r="O35" s="44">
        <v>20</v>
      </c>
      <c r="P35" s="58">
        <f t="shared" si="11"/>
        <v>4.2</v>
      </c>
      <c r="Q35" s="44">
        <v>16</v>
      </c>
      <c r="R35" s="50">
        <v>4</v>
      </c>
      <c r="S35" s="8">
        <v>3914</v>
      </c>
      <c r="T35" s="29">
        <f t="shared" si="12"/>
        <v>8.4</v>
      </c>
      <c r="U35" s="8">
        <v>1037</v>
      </c>
      <c r="V35" s="31">
        <f t="shared" si="13"/>
        <v>2.22</v>
      </c>
      <c r="W35" s="36">
        <v>1.21</v>
      </c>
      <c r="Y35" s="23">
        <v>466608</v>
      </c>
      <c r="Z35" s="35">
        <v>1.2063000000000001</v>
      </c>
      <c r="AA35" s="35">
        <f>ROUND(Z35,2)</f>
        <v>1.21</v>
      </c>
    </row>
    <row r="36" spans="1:27" ht="13.5">
      <c r="A36" s="3" t="s">
        <v>22</v>
      </c>
      <c r="B36" s="8">
        <v>5329</v>
      </c>
      <c r="C36" s="26">
        <f t="shared" si="0"/>
        <v>9.4</v>
      </c>
      <c r="D36" s="9">
        <v>481</v>
      </c>
      <c r="E36" s="8">
        <v>3608</v>
      </c>
      <c r="F36" s="26">
        <f>ROUND(E36/Y36*1000,1)</f>
        <v>6.3</v>
      </c>
      <c r="G36" s="44">
        <v>16</v>
      </c>
      <c r="H36" s="57">
        <f t="shared" si="9"/>
        <v>3</v>
      </c>
      <c r="I36" s="44">
        <v>7</v>
      </c>
      <c r="J36" s="57">
        <f t="shared" si="10"/>
        <v>1.3</v>
      </c>
      <c r="K36" s="44">
        <v>82</v>
      </c>
      <c r="L36" s="58">
        <f t="shared" si="1"/>
        <v>15.2</v>
      </c>
      <c r="M36" s="44">
        <v>77</v>
      </c>
      <c r="N36" s="58">
        <f t="shared" si="8"/>
        <v>14.2</v>
      </c>
      <c r="O36" s="44">
        <v>31</v>
      </c>
      <c r="P36" s="58">
        <f t="shared" si="11"/>
        <v>5.7</v>
      </c>
      <c r="Q36" s="44">
        <v>26</v>
      </c>
      <c r="R36" s="50">
        <v>5</v>
      </c>
      <c r="S36" s="8">
        <v>4010</v>
      </c>
      <c r="T36" s="29">
        <f t="shared" si="12"/>
        <v>7</v>
      </c>
      <c r="U36" s="8">
        <v>1220</v>
      </c>
      <c r="V36" s="31">
        <f t="shared" si="13"/>
        <v>2.14</v>
      </c>
      <c r="W36" s="36">
        <v>1.2</v>
      </c>
      <c r="Y36" s="23">
        <v>569835</v>
      </c>
      <c r="Z36" s="35">
        <v>1.1977499999999999</v>
      </c>
      <c r="AA36" s="35">
        <f>ROUND(Z36,2)</f>
        <v>1.2</v>
      </c>
    </row>
    <row r="37" spans="1:27" ht="13.5">
      <c r="A37" s="3" t="s">
        <v>23</v>
      </c>
      <c r="B37" s="8">
        <v>401</v>
      </c>
      <c r="C37" s="26">
        <f t="shared" si="0"/>
        <v>7.9</v>
      </c>
      <c r="D37" s="9">
        <v>32</v>
      </c>
      <c r="E37" s="8">
        <v>689</v>
      </c>
      <c r="F37" s="26">
        <f>ROUND(E37/Y37*1000,1)</f>
        <v>13.6</v>
      </c>
      <c r="G37" s="44">
        <v>0</v>
      </c>
      <c r="H37" s="57">
        <f t="shared" si="9"/>
        <v>0</v>
      </c>
      <c r="I37" s="38">
        <v>0</v>
      </c>
      <c r="J37" s="57" t="s">
        <v>127</v>
      </c>
      <c r="K37" s="44">
        <v>3</v>
      </c>
      <c r="L37" s="58">
        <f t="shared" si="1"/>
        <v>7.4</v>
      </c>
      <c r="M37" s="44">
        <v>7</v>
      </c>
      <c r="N37" s="58">
        <f t="shared" si="8"/>
        <v>17.3</v>
      </c>
      <c r="O37" s="44" t="s">
        <v>124</v>
      </c>
      <c r="P37" s="58" t="s">
        <v>124</v>
      </c>
      <c r="Q37" s="44">
        <v>0</v>
      </c>
      <c r="R37" s="50">
        <v>0</v>
      </c>
      <c r="S37" s="8">
        <v>264</v>
      </c>
      <c r="T37" s="29">
        <f t="shared" si="12"/>
        <v>5.2</v>
      </c>
      <c r="U37" s="8">
        <v>104</v>
      </c>
      <c r="V37" s="31">
        <f t="shared" si="13"/>
        <v>2.06</v>
      </c>
      <c r="W37" s="36">
        <v>1.55</v>
      </c>
      <c r="Y37" s="23">
        <v>50527</v>
      </c>
      <c r="Z37" s="35">
        <v>1.5489999999999997</v>
      </c>
      <c r="AA37" s="35">
        <f>ROUND(Z37,2)</f>
        <v>1.55</v>
      </c>
    </row>
    <row r="38" spans="1:26" ht="7.5" customHeight="1">
      <c r="A38" s="3"/>
      <c r="B38" s="8"/>
      <c r="C38" s="26"/>
      <c r="D38" s="9"/>
      <c r="E38" s="8"/>
      <c r="F38" s="26"/>
      <c r="G38" s="44"/>
      <c r="H38" s="58"/>
      <c r="I38" s="44"/>
      <c r="J38" s="58"/>
      <c r="K38" s="44"/>
      <c r="L38" s="58"/>
      <c r="M38" s="44"/>
      <c r="N38" s="58"/>
      <c r="O38" s="44"/>
      <c r="P38" s="58"/>
      <c r="Q38" s="44"/>
      <c r="R38" s="50"/>
      <c r="S38" s="8"/>
      <c r="T38" s="9"/>
      <c r="U38" s="8"/>
      <c r="V38" s="9"/>
      <c r="W38" s="36"/>
      <c r="Y38" s="23"/>
      <c r="Z38" s="35"/>
    </row>
    <row r="39" spans="1:27" ht="13.5">
      <c r="A39" s="3" t="s">
        <v>24</v>
      </c>
      <c r="B39" s="8">
        <v>1062</v>
      </c>
      <c r="C39" s="26">
        <f t="shared" si="0"/>
        <v>8.7</v>
      </c>
      <c r="D39" s="9">
        <v>101</v>
      </c>
      <c r="E39" s="8">
        <v>1038</v>
      </c>
      <c r="F39" s="26">
        <f>ROUND(E39/Y39*1000,1)</f>
        <v>8.5</v>
      </c>
      <c r="G39" s="44">
        <v>4</v>
      </c>
      <c r="H39" s="57">
        <f t="shared" si="9"/>
        <v>3.8</v>
      </c>
      <c r="I39" s="44">
        <v>0</v>
      </c>
      <c r="J39" s="57" t="s">
        <v>124</v>
      </c>
      <c r="K39" s="44">
        <v>14</v>
      </c>
      <c r="L39" s="58">
        <f t="shared" si="1"/>
        <v>13</v>
      </c>
      <c r="M39" s="44">
        <v>16</v>
      </c>
      <c r="N39" s="58">
        <f t="shared" si="8"/>
        <v>14.9</v>
      </c>
      <c r="O39" s="44">
        <v>5</v>
      </c>
      <c r="P39" s="58">
        <f t="shared" si="11"/>
        <v>4.6</v>
      </c>
      <c r="Q39" s="44">
        <v>5</v>
      </c>
      <c r="R39" s="50">
        <v>0</v>
      </c>
      <c r="S39" s="8">
        <v>682</v>
      </c>
      <c r="T39" s="29">
        <f t="shared" si="12"/>
        <v>5.6</v>
      </c>
      <c r="U39" s="8">
        <v>255</v>
      </c>
      <c r="V39" s="31">
        <f t="shared" si="13"/>
        <v>2.09</v>
      </c>
      <c r="W39" s="36">
        <v>1.36</v>
      </c>
      <c r="Y39" s="23">
        <v>122234</v>
      </c>
      <c r="Z39" s="35">
        <v>1.3583500000000002</v>
      </c>
      <c r="AA39" s="35">
        <f>ROUND(Z39,2)</f>
        <v>1.36</v>
      </c>
    </row>
    <row r="40" spans="1:27" ht="13.5">
      <c r="A40" s="3" t="s">
        <v>25</v>
      </c>
      <c r="B40" s="8">
        <v>4258</v>
      </c>
      <c r="C40" s="26">
        <f t="shared" si="0"/>
        <v>9</v>
      </c>
      <c r="D40" s="9">
        <v>371</v>
      </c>
      <c r="E40" s="8">
        <v>2922</v>
      </c>
      <c r="F40" s="26">
        <f>ROUND(E40/Y40*1000,1)</f>
        <v>6.2</v>
      </c>
      <c r="G40" s="44">
        <v>16</v>
      </c>
      <c r="H40" s="57">
        <f t="shared" si="9"/>
        <v>3.8</v>
      </c>
      <c r="I40" s="44">
        <v>10</v>
      </c>
      <c r="J40" s="57">
        <f t="shared" si="10"/>
        <v>2.3</v>
      </c>
      <c r="K40" s="44">
        <v>62</v>
      </c>
      <c r="L40" s="58">
        <f t="shared" si="1"/>
        <v>14.4</v>
      </c>
      <c r="M40" s="44">
        <v>44</v>
      </c>
      <c r="N40" s="58">
        <f t="shared" si="8"/>
        <v>10.2</v>
      </c>
      <c r="O40" s="44">
        <v>27</v>
      </c>
      <c r="P40" s="58">
        <f t="shared" si="11"/>
        <v>6.3</v>
      </c>
      <c r="Q40" s="44">
        <v>19</v>
      </c>
      <c r="R40" s="50">
        <v>8</v>
      </c>
      <c r="S40" s="8">
        <v>2976</v>
      </c>
      <c r="T40" s="29">
        <f t="shared" si="12"/>
        <v>6.3</v>
      </c>
      <c r="U40" s="8">
        <v>1066</v>
      </c>
      <c r="V40" s="31">
        <f t="shared" si="13"/>
        <v>2.26</v>
      </c>
      <c r="W40" s="36">
        <v>1.18</v>
      </c>
      <c r="Y40" s="23">
        <v>472579</v>
      </c>
      <c r="Z40" s="35">
        <v>1.1764999999999999</v>
      </c>
      <c r="AA40" s="35">
        <f>ROUND(Z40,2)</f>
        <v>1.18</v>
      </c>
    </row>
    <row r="41" spans="1:27" ht="13.5">
      <c r="A41" s="3" t="s">
        <v>26</v>
      </c>
      <c r="B41" s="8">
        <v>1082</v>
      </c>
      <c r="C41" s="26">
        <f t="shared" si="0"/>
        <v>7.2</v>
      </c>
      <c r="D41" s="9">
        <v>101</v>
      </c>
      <c r="E41" s="8">
        <v>1202</v>
      </c>
      <c r="F41" s="26">
        <f>ROUND(E41/Y41*1000,1)</f>
        <v>7.9</v>
      </c>
      <c r="G41" s="44">
        <v>2</v>
      </c>
      <c r="H41" s="57">
        <f t="shared" si="9"/>
        <v>1.8</v>
      </c>
      <c r="I41" s="44">
        <v>2</v>
      </c>
      <c r="J41" s="57">
        <f t="shared" si="10"/>
        <v>1.8</v>
      </c>
      <c r="K41" s="44">
        <v>18</v>
      </c>
      <c r="L41" s="58">
        <f t="shared" si="1"/>
        <v>16.4</v>
      </c>
      <c r="M41" s="44">
        <v>20</v>
      </c>
      <c r="N41" s="58">
        <f t="shared" si="8"/>
        <v>18.2</v>
      </c>
      <c r="O41" s="44">
        <v>6</v>
      </c>
      <c r="P41" s="58">
        <f t="shared" si="11"/>
        <v>5.5</v>
      </c>
      <c r="Q41" s="44">
        <v>5</v>
      </c>
      <c r="R41" s="50">
        <v>1</v>
      </c>
      <c r="S41" s="8">
        <v>775</v>
      </c>
      <c r="T41" s="29">
        <f t="shared" si="12"/>
        <v>5.1</v>
      </c>
      <c r="U41" s="8">
        <v>340</v>
      </c>
      <c r="V41" s="31">
        <f t="shared" si="13"/>
        <v>2.25</v>
      </c>
      <c r="W41" s="36">
        <v>1.1</v>
      </c>
      <c r="Y41" s="23">
        <v>151240</v>
      </c>
      <c r="Z41" s="35">
        <v>1.1019</v>
      </c>
      <c r="AA41" s="35">
        <f>ROUND(Z41,2)</f>
        <v>1.1</v>
      </c>
    </row>
    <row r="42" spans="1:27" ht="13.5">
      <c r="A42" s="3" t="s">
        <v>27</v>
      </c>
      <c r="B42" s="8">
        <v>338</v>
      </c>
      <c r="C42" s="26">
        <f t="shared" si="0"/>
        <v>7.4</v>
      </c>
      <c r="D42" s="9">
        <v>31</v>
      </c>
      <c r="E42" s="8">
        <v>521</v>
      </c>
      <c r="F42" s="26">
        <f>ROUND(E42/Y42*1000,1)</f>
        <v>11.3</v>
      </c>
      <c r="G42" s="44">
        <v>0</v>
      </c>
      <c r="H42" s="57">
        <f t="shared" si="9"/>
        <v>0</v>
      </c>
      <c r="I42" s="44">
        <v>0</v>
      </c>
      <c r="J42" s="57" t="s">
        <v>127</v>
      </c>
      <c r="K42" s="44">
        <v>9</v>
      </c>
      <c r="L42" s="58">
        <f t="shared" si="1"/>
        <v>25.9</v>
      </c>
      <c r="M42" s="44">
        <v>11</v>
      </c>
      <c r="N42" s="58">
        <f t="shared" si="8"/>
        <v>31.7</v>
      </c>
      <c r="O42" s="44">
        <v>5</v>
      </c>
      <c r="P42" s="58">
        <f t="shared" si="11"/>
        <v>14.4</v>
      </c>
      <c r="Q42" s="44">
        <v>5</v>
      </c>
      <c r="R42" s="50">
        <v>0</v>
      </c>
      <c r="S42" s="8">
        <v>203</v>
      </c>
      <c r="T42" s="29">
        <f t="shared" si="12"/>
        <v>4.4</v>
      </c>
      <c r="U42" s="8">
        <v>92</v>
      </c>
      <c r="V42" s="31">
        <f t="shared" si="13"/>
        <v>2</v>
      </c>
      <c r="W42" s="36">
        <v>1.33</v>
      </c>
      <c r="Y42" s="23">
        <v>45965</v>
      </c>
      <c r="Z42" s="35">
        <v>1.32505</v>
      </c>
      <c r="AA42" s="35">
        <f>ROUND(Z42,2)</f>
        <v>1.33</v>
      </c>
    </row>
    <row r="43" spans="1:27" ht="13.5">
      <c r="A43" s="3" t="s">
        <v>28</v>
      </c>
      <c r="B43" s="8">
        <v>695</v>
      </c>
      <c r="C43" s="26">
        <f t="shared" si="0"/>
        <v>7.5</v>
      </c>
      <c r="D43" s="9">
        <v>70</v>
      </c>
      <c r="E43" s="8">
        <v>777</v>
      </c>
      <c r="F43" s="26">
        <f>ROUND(E43/Y43*1000,1)</f>
        <v>8.3</v>
      </c>
      <c r="G43" s="44">
        <v>3</v>
      </c>
      <c r="H43" s="57">
        <f t="shared" si="9"/>
        <v>4.3</v>
      </c>
      <c r="I43" s="44">
        <v>2</v>
      </c>
      <c r="J43" s="57">
        <f t="shared" si="10"/>
        <v>2.9</v>
      </c>
      <c r="K43" s="44">
        <v>9</v>
      </c>
      <c r="L43" s="58">
        <f t="shared" si="1"/>
        <v>12.8</v>
      </c>
      <c r="M43" s="44">
        <v>14</v>
      </c>
      <c r="N43" s="58">
        <f t="shared" si="8"/>
        <v>19.9</v>
      </c>
      <c r="O43" s="44">
        <v>4</v>
      </c>
      <c r="P43" s="58">
        <f t="shared" si="11"/>
        <v>5.7</v>
      </c>
      <c r="Q43" s="44">
        <v>2</v>
      </c>
      <c r="R43" s="50">
        <v>2</v>
      </c>
      <c r="S43" s="8">
        <v>447</v>
      </c>
      <c r="T43" s="29">
        <f t="shared" si="12"/>
        <v>4.8</v>
      </c>
      <c r="U43" s="8">
        <v>247</v>
      </c>
      <c r="V43" s="31">
        <f t="shared" si="13"/>
        <v>2.65</v>
      </c>
      <c r="W43" s="36">
        <v>1.19</v>
      </c>
      <c r="Y43" s="23">
        <v>93260</v>
      </c>
      <c r="Z43" s="35">
        <v>1.18865</v>
      </c>
      <c r="AA43" s="35">
        <f>ROUND(Z43,2)</f>
        <v>1.19</v>
      </c>
    </row>
    <row r="44" spans="1:26" ht="7.5" customHeight="1">
      <c r="A44" s="3"/>
      <c r="B44" s="8"/>
      <c r="C44" s="26"/>
      <c r="D44" s="9"/>
      <c r="E44" s="8"/>
      <c r="F44" s="26"/>
      <c r="G44" s="44"/>
      <c r="H44" s="58"/>
      <c r="I44" s="44"/>
      <c r="J44" s="58"/>
      <c r="K44" s="44"/>
      <c r="L44" s="58"/>
      <c r="M44" s="44"/>
      <c r="N44" s="58"/>
      <c r="O44" s="44"/>
      <c r="P44" s="58"/>
      <c r="Q44" s="44"/>
      <c r="R44" s="50"/>
      <c r="S44" s="8"/>
      <c r="T44" s="9"/>
      <c r="U44" s="8"/>
      <c r="V44" s="9"/>
      <c r="W44" s="36"/>
      <c r="Y44" s="23"/>
      <c r="Z44" s="35"/>
    </row>
    <row r="45" spans="1:27" ht="13.5">
      <c r="A45" s="3" t="s">
        <v>29</v>
      </c>
      <c r="B45" s="8">
        <v>1096</v>
      </c>
      <c r="C45" s="26">
        <f t="shared" si="0"/>
        <v>10.9</v>
      </c>
      <c r="D45" s="9">
        <v>92</v>
      </c>
      <c r="E45" s="8">
        <v>623</v>
      </c>
      <c r="F45" s="26">
        <f>ROUND(E45/Y45*1000,1)</f>
        <v>6.2</v>
      </c>
      <c r="G45" s="44">
        <v>2</v>
      </c>
      <c r="H45" s="57">
        <f t="shared" si="9"/>
        <v>1.8</v>
      </c>
      <c r="I45" s="44">
        <v>0</v>
      </c>
      <c r="J45" s="57" t="s">
        <v>126</v>
      </c>
      <c r="K45" s="44">
        <v>26</v>
      </c>
      <c r="L45" s="58">
        <f t="shared" si="1"/>
        <v>23.2</v>
      </c>
      <c r="M45" s="44">
        <v>15</v>
      </c>
      <c r="N45" s="58">
        <f t="shared" si="8"/>
        <v>13.4</v>
      </c>
      <c r="O45" s="44">
        <v>5</v>
      </c>
      <c r="P45" s="58">
        <f t="shared" si="11"/>
        <v>4.5</v>
      </c>
      <c r="Q45" s="44">
        <v>5</v>
      </c>
      <c r="R45" s="50">
        <v>0</v>
      </c>
      <c r="S45" s="8">
        <v>789</v>
      </c>
      <c r="T45" s="29">
        <f t="shared" si="12"/>
        <v>7.8</v>
      </c>
      <c r="U45" s="8">
        <v>226</v>
      </c>
      <c r="V45" s="31">
        <f t="shared" si="13"/>
        <v>2.24</v>
      </c>
      <c r="W45" s="36">
        <v>1.33</v>
      </c>
      <c r="Y45" s="23">
        <v>100717</v>
      </c>
      <c r="Z45" s="35">
        <v>1.3254</v>
      </c>
      <c r="AA45" s="35">
        <f>ROUND(Z45,2)</f>
        <v>1.33</v>
      </c>
    </row>
    <row r="46" spans="1:27" ht="13.5">
      <c r="A46" s="3" t="s">
        <v>30</v>
      </c>
      <c r="B46" s="8">
        <v>1170</v>
      </c>
      <c r="C46" s="26">
        <f t="shared" si="0"/>
        <v>6.8</v>
      </c>
      <c r="D46" s="9">
        <v>101</v>
      </c>
      <c r="E46" s="8">
        <v>1231</v>
      </c>
      <c r="F46" s="26">
        <f>ROUND(E46/Y46*1000,1)</f>
        <v>7.2</v>
      </c>
      <c r="G46" s="44">
        <v>6</v>
      </c>
      <c r="H46" s="57">
        <f t="shared" si="9"/>
        <v>5.1</v>
      </c>
      <c r="I46" s="44">
        <v>6</v>
      </c>
      <c r="J46" s="57">
        <f t="shared" si="10"/>
        <v>5.1</v>
      </c>
      <c r="K46" s="44">
        <v>16</v>
      </c>
      <c r="L46" s="58">
        <f t="shared" si="1"/>
        <v>13.5</v>
      </c>
      <c r="M46" s="44">
        <v>15</v>
      </c>
      <c r="N46" s="58">
        <f t="shared" si="8"/>
        <v>12.6</v>
      </c>
      <c r="O46" s="44">
        <v>13</v>
      </c>
      <c r="P46" s="58">
        <f t="shared" si="11"/>
        <v>11</v>
      </c>
      <c r="Q46" s="44">
        <v>8</v>
      </c>
      <c r="R46" s="50">
        <v>5</v>
      </c>
      <c r="S46" s="8">
        <v>859</v>
      </c>
      <c r="T46" s="29">
        <f t="shared" si="12"/>
        <v>5</v>
      </c>
      <c r="U46" s="8">
        <v>312</v>
      </c>
      <c r="V46" s="31">
        <f t="shared" si="13"/>
        <v>1.82</v>
      </c>
      <c r="W46" s="36">
        <v>0.97</v>
      </c>
      <c r="Y46" s="23">
        <v>171246</v>
      </c>
      <c r="Z46" s="35">
        <v>0.96795</v>
      </c>
      <c r="AA46" s="35">
        <f>ROUND(Z46,2)</f>
        <v>0.97</v>
      </c>
    </row>
    <row r="47" spans="1:27" ht="13.5">
      <c r="A47" s="3" t="s">
        <v>31</v>
      </c>
      <c r="B47" s="8">
        <v>449</v>
      </c>
      <c r="C47" s="26">
        <f t="shared" si="0"/>
        <v>7.3</v>
      </c>
      <c r="D47" s="9">
        <v>42</v>
      </c>
      <c r="E47" s="8">
        <v>544</v>
      </c>
      <c r="F47" s="26">
        <f>ROUND(E47/Y47*1000,1)</f>
        <v>8.8</v>
      </c>
      <c r="G47" s="44">
        <v>4</v>
      </c>
      <c r="H47" s="57">
        <f t="shared" si="9"/>
        <v>8.9</v>
      </c>
      <c r="I47" s="44">
        <v>0</v>
      </c>
      <c r="J47" s="57" t="s">
        <v>128</v>
      </c>
      <c r="K47" s="44">
        <v>8</v>
      </c>
      <c r="L47" s="58">
        <f t="shared" si="1"/>
        <v>17.5</v>
      </c>
      <c r="M47" s="44">
        <v>5</v>
      </c>
      <c r="N47" s="58">
        <f t="shared" si="8"/>
        <v>10.9</v>
      </c>
      <c r="O47" s="44">
        <v>1</v>
      </c>
      <c r="P47" s="58">
        <f t="shared" si="11"/>
        <v>2.2</v>
      </c>
      <c r="Q47" s="44">
        <v>1</v>
      </c>
      <c r="R47" s="50">
        <v>0</v>
      </c>
      <c r="S47" s="8">
        <v>337</v>
      </c>
      <c r="T47" s="29">
        <f t="shared" si="12"/>
        <v>5.5</v>
      </c>
      <c r="U47" s="8">
        <v>170</v>
      </c>
      <c r="V47" s="31">
        <f t="shared" si="13"/>
        <v>2.76</v>
      </c>
      <c r="W47" s="36">
        <v>1.24</v>
      </c>
      <c r="Y47" s="23">
        <v>61701</v>
      </c>
      <c r="Z47" s="35">
        <v>1.24055</v>
      </c>
      <c r="AA47" s="35">
        <f>ROUND(Z47,2)</f>
        <v>1.24</v>
      </c>
    </row>
    <row r="48" spans="1:27" ht="13.5">
      <c r="A48" s="3" t="s">
        <v>32</v>
      </c>
      <c r="B48" s="8">
        <v>236</v>
      </c>
      <c r="C48" s="26">
        <f t="shared" si="0"/>
        <v>7.4</v>
      </c>
      <c r="D48" s="9">
        <v>23</v>
      </c>
      <c r="E48" s="8">
        <v>374</v>
      </c>
      <c r="F48" s="26">
        <f>ROUND(E48/Y48*1000,1)</f>
        <v>11.7</v>
      </c>
      <c r="G48" s="44">
        <v>0</v>
      </c>
      <c r="H48" s="57">
        <f t="shared" si="9"/>
        <v>0</v>
      </c>
      <c r="I48" s="44">
        <v>0</v>
      </c>
      <c r="J48" s="57" t="s">
        <v>127</v>
      </c>
      <c r="K48" s="44">
        <v>9</v>
      </c>
      <c r="L48" s="58">
        <f t="shared" si="1"/>
        <v>36.7</v>
      </c>
      <c r="M48" s="44">
        <v>3</v>
      </c>
      <c r="N48" s="58">
        <f t="shared" si="8"/>
        <v>12.2</v>
      </c>
      <c r="O48" s="44">
        <v>3</v>
      </c>
      <c r="P48" s="58">
        <f t="shared" si="11"/>
        <v>12.2</v>
      </c>
      <c r="Q48" s="44">
        <v>3</v>
      </c>
      <c r="R48" s="50">
        <v>0</v>
      </c>
      <c r="S48" s="8">
        <v>130</v>
      </c>
      <c r="T48" s="29">
        <f t="shared" si="12"/>
        <v>4.1</v>
      </c>
      <c r="U48" s="8">
        <v>65</v>
      </c>
      <c r="V48" s="31">
        <f t="shared" si="13"/>
        <v>2.03</v>
      </c>
      <c r="W48" s="36">
        <v>1.34</v>
      </c>
      <c r="Y48" s="23">
        <v>32067</v>
      </c>
      <c r="Z48" s="35">
        <v>1.3353000000000002</v>
      </c>
      <c r="AA48" s="35">
        <f>ROUND(Z48,2)</f>
        <v>1.34</v>
      </c>
    </row>
    <row r="49" spans="1:27" ht="13.5">
      <c r="A49" s="3" t="s">
        <v>33</v>
      </c>
      <c r="B49" s="8">
        <v>554</v>
      </c>
      <c r="C49" s="26">
        <f t="shared" si="0"/>
        <v>7.8</v>
      </c>
      <c r="D49" s="9">
        <v>57</v>
      </c>
      <c r="E49" s="8">
        <v>697</v>
      </c>
      <c r="F49" s="26">
        <f>ROUND(E49/Y49*1000,1)</f>
        <v>9.9</v>
      </c>
      <c r="G49" s="44">
        <v>4</v>
      </c>
      <c r="H49" s="57">
        <f t="shared" si="9"/>
        <v>7.2</v>
      </c>
      <c r="I49" s="44">
        <v>2</v>
      </c>
      <c r="J49" s="57">
        <f t="shared" si="10"/>
        <v>3.6</v>
      </c>
      <c r="K49" s="44">
        <v>19</v>
      </c>
      <c r="L49" s="58">
        <f t="shared" si="1"/>
        <v>33.2</v>
      </c>
      <c r="M49" s="44">
        <v>7</v>
      </c>
      <c r="N49" s="58">
        <f t="shared" si="8"/>
        <v>12.2</v>
      </c>
      <c r="O49" s="44">
        <v>5</v>
      </c>
      <c r="P49" s="58">
        <f t="shared" si="11"/>
        <v>8.7</v>
      </c>
      <c r="Q49" s="44">
        <v>3</v>
      </c>
      <c r="R49" s="50">
        <v>2</v>
      </c>
      <c r="S49" s="8">
        <v>316</v>
      </c>
      <c r="T49" s="29">
        <f t="shared" si="12"/>
        <v>4.5</v>
      </c>
      <c r="U49" s="8">
        <v>155</v>
      </c>
      <c r="V49" s="31">
        <f t="shared" si="13"/>
        <v>2.19</v>
      </c>
      <c r="W49" s="36">
        <v>1.36</v>
      </c>
      <c r="Y49" s="23">
        <v>70643</v>
      </c>
      <c r="Z49" s="35">
        <v>1.355</v>
      </c>
      <c r="AA49" s="35">
        <f>ROUND(Z49,2)</f>
        <v>1.36</v>
      </c>
    </row>
    <row r="50" spans="1:26" ht="7.5" customHeight="1">
      <c r="A50" s="3"/>
      <c r="B50" s="8"/>
      <c r="C50" s="26"/>
      <c r="D50" s="9"/>
      <c r="E50" s="8"/>
      <c r="F50" s="26"/>
      <c r="G50" s="44"/>
      <c r="H50" s="58"/>
      <c r="I50" s="44"/>
      <c r="J50" s="58"/>
      <c r="K50" s="44"/>
      <c r="L50" s="58"/>
      <c r="M50" s="44"/>
      <c r="N50" s="58"/>
      <c r="O50" s="44"/>
      <c r="P50" s="58"/>
      <c r="Q50" s="44"/>
      <c r="R50" s="50"/>
      <c r="S50" s="8"/>
      <c r="T50" s="9"/>
      <c r="U50" s="8"/>
      <c r="V50" s="9"/>
      <c r="W50" s="36"/>
      <c r="Y50" s="23"/>
      <c r="Z50" s="35" t="s">
        <v>123</v>
      </c>
    </row>
    <row r="51" spans="1:27" ht="13.5">
      <c r="A51" s="3" t="s">
        <v>34</v>
      </c>
      <c r="B51" s="8">
        <v>1389</v>
      </c>
      <c r="C51" s="26">
        <f t="shared" si="0"/>
        <v>8.7</v>
      </c>
      <c r="D51" s="9">
        <v>121</v>
      </c>
      <c r="E51" s="8">
        <v>943</v>
      </c>
      <c r="F51" s="26">
        <f>ROUND(E51/Y51*1000,1)</f>
        <v>5.9</v>
      </c>
      <c r="G51" s="44">
        <v>10</v>
      </c>
      <c r="H51" s="57">
        <f t="shared" si="9"/>
        <v>7.2</v>
      </c>
      <c r="I51" s="44">
        <v>6</v>
      </c>
      <c r="J51" s="57">
        <f t="shared" si="10"/>
        <v>4.3</v>
      </c>
      <c r="K51" s="44">
        <v>24</v>
      </c>
      <c r="L51" s="58">
        <f t="shared" si="1"/>
        <v>17</v>
      </c>
      <c r="M51" s="44">
        <v>14</v>
      </c>
      <c r="N51" s="58">
        <f t="shared" si="8"/>
        <v>9.9</v>
      </c>
      <c r="O51" s="44">
        <v>14</v>
      </c>
      <c r="P51" s="58">
        <f t="shared" si="11"/>
        <v>9.9</v>
      </c>
      <c r="Q51" s="44">
        <v>8</v>
      </c>
      <c r="R51" s="50">
        <v>6</v>
      </c>
      <c r="S51" s="8">
        <v>994</v>
      </c>
      <c r="T51" s="29">
        <f t="shared" si="12"/>
        <v>6.3</v>
      </c>
      <c r="U51" s="8">
        <v>282</v>
      </c>
      <c r="V51" s="31">
        <f t="shared" si="13"/>
        <v>1.78</v>
      </c>
      <c r="W51" s="36">
        <v>1.13</v>
      </c>
      <c r="Y51" s="23">
        <v>158785</v>
      </c>
      <c r="Z51" s="35">
        <v>1.12905</v>
      </c>
      <c r="AA51" s="35">
        <f>ROUND(Z51,2)</f>
        <v>1.13</v>
      </c>
    </row>
    <row r="52" spans="1:27" ht="13.5">
      <c r="A52" s="3" t="s">
        <v>35</v>
      </c>
      <c r="B52" s="8">
        <v>3048</v>
      </c>
      <c r="C52" s="26">
        <f t="shared" si="0"/>
        <v>8</v>
      </c>
      <c r="D52" s="9">
        <v>293</v>
      </c>
      <c r="E52" s="8">
        <v>2449</v>
      </c>
      <c r="F52" s="26">
        <f>ROUND(E52/Y52*1000,1)</f>
        <v>6.4</v>
      </c>
      <c r="G52" s="44">
        <v>5</v>
      </c>
      <c r="H52" s="57">
        <f t="shared" si="9"/>
        <v>1.6</v>
      </c>
      <c r="I52" s="44">
        <v>2</v>
      </c>
      <c r="J52" s="57">
        <f t="shared" si="10"/>
        <v>0.7</v>
      </c>
      <c r="K52" s="44">
        <v>44</v>
      </c>
      <c r="L52" s="58">
        <f t="shared" si="1"/>
        <v>14.2</v>
      </c>
      <c r="M52" s="44">
        <v>50</v>
      </c>
      <c r="N52" s="58">
        <f t="shared" si="8"/>
        <v>16.2</v>
      </c>
      <c r="O52" s="44">
        <v>14</v>
      </c>
      <c r="P52" s="58">
        <f t="shared" si="11"/>
        <v>4.5</v>
      </c>
      <c r="Q52" s="44">
        <v>12</v>
      </c>
      <c r="R52" s="50">
        <v>2</v>
      </c>
      <c r="S52" s="8">
        <v>2154</v>
      </c>
      <c r="T52" s="29">
        <f t="shared" si="12"/>
        <v>5.7</v>
      </c>
      <c r="U52" s="8">
        <v>656</v>
      </c>
      <c r="V52" s="31">
        <f t="shared" si="13"/>
        <v>1.72</v>
      </c>
      <c r="W52" s="36">
        <v>1.1</v>
      </c>
      <c r="Y52" s="23">
        <v>380963</v>
      </c>
      <c r="Z52" s="34">
        <v>1.1003999999999998</v>
      </c>
      <c r="AA52" s="35">
        <f>ROUND(Z52,2)</f>
        <v>1.1</v>
      </c>
    </row>
    <row r="53" spans="1:27" ht="13.5">
      <c r="A53" s="3" t="s">
        <v>36</v>
      </c>
      <c r="B53" s="8">
        <v>95</v>
      </c>
      <c r="C53" s="26">
        <f t="shared" si="0"/>
        <v>4.3</v>
      </c>
      <c r="D53" s="9">
        <v>12</v>
      </c>
      <c r="E53" s="8">
        <v>289</v>
      </c>
      <c r="F53" s="26">
        <f>ROUND(E53/Y53*1000,1)</f>
        <v>13</v>
      </c>
      <c r="G53" s="44">
        <v>0</v>
      </c>
      <c r="H53" s="57">
        <f t="shared" si="9"/>
        <v>0</v>
      </c>
      <c r="I53" s="44">
        <v>0</v>
      </c>
      <c r="J53" s="57" t="s">
        <v>124</v>
      </c>
      <c r="K53" s="44">
        <v>0</v>
      </c>
      <c r="L53" s="58">
        <f t="shared" si="1"/>
        <v>0</v>
      </c>
      <c r="M53" s="44">
        <v>4</v>
      </c>
      <c r="N53" s="58">
        <f t="shared" si="8"/>
        <v>42.1</v>
      </c>
      <c r="O53" s="44">
        <v>0</v>
      </c>
      <c r="P53" s="58">
        <f t="shared" si="11"/>
        <v>0</v>
      </c>
      <c r="Q53" s="44">
        <v>0</v>
      </c>
      <c r="R53" s="50">
        <v>0</v>
      </c>
      <c r="S53" s="8">
        <v>72</v>
      </c>
      <c r="T53" s="29">
        <f t="shared" si="12"/>
        <v>3.2</v>
      </c>
      <c r="U53" s="8">
        <v>29</v>
      </c>
      <c r="V53" s="31">
        <f t="shared" si="13"/>
        <v>1.31</v>
      </c>
      <c r="W53" s="36">
        <v>0.96</v>
      </c>
      <c r="Y53" s="23">
        <v>22198</v>
      </c>
      <c r="Z53" s="35">
        <v>0.95775</v>
      </c>
      <c r="AA53" s="35">
        <f>ROUND(Z53,2)</f>
        <v>0.96</v>
      </c>
    </row>
    <row r="54" spans="1:27" ht="13.5">
      <c r="A54" s="3" t="s">
        <v>37</v>
      </c>
      <c r="B54" s="8">
        <v>2206</v>
      </c>
      <c r="C54" s="26">
        <f t="shared" si="0"/>
        <v>7.9</v>
      </c>
      <c r="D54" s="9">
        <v>209</v>
      </c>
      <c r="E54" s="8">
        <v>2055</v>
      </c>
      <c r="F54" s="26">
        <f>ROUND(E54/Y54*1000,1)</f>
        <v>7.3</v>
      </c>
      <c r="G54" s="44">
        <v>7</v>
      </c>
      <c r="H54" s="57">
        <f t="shared" si="9"/>
        <v>3.2</v>
      </c>
      <c r="I54" s="44">
        <v>2</v>
      </c>
      <c r="J54" s="57">
        <f t="shared" si="10"/>
        <v>0.9</v>
      </c>
      <c r="K54" s="44">
        <v>55</v>
      </c>
      <c r="L54" s="58">
        <f t="shared" si="1"/>
        <v>24.3</v>
      </c>
      <c r="M54" s="44">
        <v>44</v>
      </c>
      <c r="N54" s="58">
        <f t="shared" si="8"/>
        <v>19.5</v>
      </c>
      <c r="O54" s="44">
        <v>13</v>
      </c>
      <c r="P54" s="58">
        <f t="shared" si="11"/>
        <v>5.7</v>
      </c>
      <c r="Q54" s="44">
        <v>11</v>
      </c>
      <c r="R54" s="50">
        <v>2</v>
      </c>
      <c r="S54" s="8">
        <v>1513</v>
      </c>
      <c r="T54" s="29">
        <f t="shared" si="12"/>
        <v>5.4</v>
      </c>
      <c r="U54" s="8">
        <v>601</v>
      </c>
      <c r="V54" s="31">
        <f t="shared" si="13"/>
        <v>2.14</v>
      </c>
      <c r="W54" s="36">
        <v>1.21</v>
      </c>
      <c r="Y54" s="23">
        <v>280255</v>
      </c>
      <c r="Z54" s="35">
        <v>1.21025</v>
      </c>
      <c r="AA54" s="35">
        <f aca="true" t="shared" si="14" ref="AA54:AA81">ROUND(Z54,2)</f>
        <v>1.21</v>
      </c>
    </row>
    <row r="55" spans="1:27" ht="13.5">
      <c r="A55" s="3" t="s">
        <v>38</v>
      </c>
      <c r="B55" s="8">
        <v>1271</v>
      </c>
      <c r="C55" s="26">
        <f t="shared" si="0"/>
        <v>8.3</v>
      </c>
      <c r="D55" s="9">
        <v>115</v>
      </c>
      <c r="E55" s="8">
        <v>961</v>
      </c>
      <c r="F55" s="26">
        <f>ROUND(E55/Y55*1000,1)</f>
        <v>6.3</v>
      </c>
      <c r="G55" s="44">
        <v>0</v>
      </c>
      <c r="H55" s="57">
        <f t="shared" si="9"/>
        <v>0</v>
      </c>
      <c r="I55" s="44">
        <v>0</v>
      </c>
      <c r="J55" s="57" t="s">
        <v>124</v>
      </c>
      <c r="K55" s="44">
        <v>19</v>
      </c>
      <c r="L55" s="58">
        <f t="shared" si="1"/>
        <v>14.7</v>
      </c>
      <c r="M55" s="44">
        <v>15</v>
      </c>
      <c r="N55" s="58">
        <f t="shared" si="8"/>
        <v>11.6</v>
      </c>
      <c r="O55" s="44">
        <v>2</v>
      </c>
      <c r="P55" s="58">
        <f t="shared" si="11"/>
        <v>1.6</v>
      </c>
      <c r="Q55" s="44">
        <v>2</v>
      </c>
      <c r="R55" s="50">
        <v>0</v>
      </c>
      <c r="S55" s="8">
        <v>928</v>
      </c>
      <c r="T55" s="29">
        <f t="shared" si="12"/>
        <v>6.1</v>
      </c>
      <c r="U55" s="8">
        <v>297</v>
      </c>
      <c r="V55" s="31">
        <f t="shared" si="13"/>
        <v>1.95</v>
      </c>
      <c r="W55" s="36">
        <v>1.16</v>
      </c>
      <c r="Y55" s="23">
        <v>152641</v>
      </c>
      <c r="Z55" s="35">
        <v>1.1605500000000002</v>
      </c>
      <c r="AA55" s="35">
        <f t="shared" si="14"/>
        <v>1.16</v>
      </c>
    </row>
    <row r="56" spans="1:26" ht="7.5" customHeight="1">
      <c r="A56" s="3"/>
      <c r="B56" s="8"/>
      <c r="C56" s="26"/>
      <c r="D56" s="9"/>
      <c r="E56" s="8"/>
      <c r="F56" s="26"/>
      <c r="G56" s="44"/>
      <c r="H56" s="58"/>
      <c r="I56" s="44"/>
      <c r="J56" s="58"/>
      <c r="K56" s="44"/>
      <c r="L56" s="58"/>
      <c r="M56" s="44"/>
      <c r="N56" s="58"/>
      <c r="O56" s="44"/>
      <c r="P56" s="58"/>
      <c r="Q56" s="44"/>
      <c r="R56" s="50"/>
      <c r="S56" s="8"/>
      <c r="T56" s="9"/>
      <c r="U56" s="8"/>
      <c r="V56" s="9"/>
      <c r="W56" s="36"/>
      <c r="Z56" s="35"/>
    </row>
    <row r="57" spans="1:27" ht="13.5">
      <c r="A57" s="3" t="s">
        <v>39</v>
      </c>
      <c r="B57" s="8">
        <v>1744</v>
      </c>
      <c r="C57" s="26">
        <f t="shared" si="0"/>
        <v>9.6</v>
      </c>
      <c r="D57" s="9">
        <v>154</v>
      </c>
      <c r="E57" s="8">
        <v>1172</v>
      </c>
      <c r="F57" s="26">
        <f>ROUND(E57/Y57*1000,1)</f>
        <v>6.5</v>
      </c>
      <c r="G57" s="44">
        <v>5</v>
      </c>
      <c r="H57" s="57">
        <f t="shared" si="9"/>
        <v>2.9</v>
      </c>
      <c r="I57" s="44">
        <v>2</v>
      </c>
      <c r="J57" s="57">
        <f t="shared" si="10"/>
        <v>1.1</v>
      </c>
      <c r="K57" s="44">
        <v>21</v>
      </c>
      <c r="L57" s="58">
        <f t="shared" si="1"/>
        <v>11.9</v>
      </c>
      <c r="M57" s="44">
        <v>34</v>
      </c>
      <c r="N57" s="58">
        <f t="shared" si="8"/>
        <v>19.3</v>
      </c>
      <c r="O57" s="44">
        <v>8</v>
      </c>
      <c r="P57" s="58">
        <f t="shared" si="11"/>
        <v>4.5</v>
      </c>
      <c r="Q57" s="44">
        <v>7</v>
      </c>
      <c r="R57" s="50">
        <v>1</v>
      </c>
      <c r="S57" s="8">
        <v>1061</v>
      </c>
      <c r="T57" s="29">
        <f t="shared" si="12"/>
        <v>5.9</v>
      </c>
      <c r="U57" s="8">
        <v>353</v>
      </c>
      <c r="V57" s="31">
        <f t="shared" si="13"/>
        <v>1.95</v>
      </c>
      <c r="W57" s="36">
        <v>1.25</v>
      </c>
      <c r="Y57" s="23">
        <v>180729</v>
      </c>
      <c r="Z57" s="35">
        <v>1.2532</v>
      </c>
      <c r="AA57" s="35">
        <f t="shared" si="14"/>
        <v>1.25</v>
      </c>
    </row>
    <row r="58" spans="1:27" ht="13.5">
      <c r="A58" s="3" t="s">
        <v>40</v>
      </c>
      <c r="B58" s="8">
        <v>1184</v>
      </c>
      <c r="C58" s="26">
        <f t="shared" si="0"/>
        <v>9</v>
      </c>
      <c r="D58" s="9">
        <v>110</v>
      </c>
      <c r="E58" s="8">
        <v>821</v>
      </c>
      <c r="F58" s="26">
        <f>ROUND(E58/Y58*1000,1)</f>
        <v>6.3</v>
      </c>
      <c r="G58" s="44">
        <v>2</v>
      </c>
      <c r="H58" s="57">
        <f t="shared" si="9"/>
        <v>1.7</v>
      </c>
      <c r="I58" s="44">
        <v>2</v>
      </c>
      <c r="J58" s="57">
        <f t="shared" si="10"/>
        <v>1.7</v>
      </c>
      <c r="K58" s="44">
        <v>14</v>
      </c>
      <c r="L58" s="58">
        <f t="shared" si="1"/>
        <v>11.7</v>
      </c>
      <c r="M58" s="44">
        <v>21</v>
      </c>
      <c r="N58" s="58">
        <f t="shared" si="8"/>
        <v>17.5</v>
      </c>
      <c r="O58" s="44">
        <v>6</v>
      </c>
      <c r="P58" s="58">
        <f t="shared" si="11"/>
        <v>5</v>
      </c>
      <c r="Q58" s="44">
        <v>4</v>
      </c>
      <c r="R58" s="50">
        <v>2</v>
      </c>
      <c r="S58" s="8">
        <v>697</v>
      </c>
      <c r="T58" s="29">
        <f t="shared" si="12"/>
        <v>5.3</v>
      </c>
      <c r="U58" s="8">
        <v>245</v>
      </c>
      <c r="V58" s="31">
        <f t="shared" si="13"/>
        <v>1.87</v>
      </c>
      <c r="W58" s="36">
        <v>1.21</v>
      </c>
      <c r="Y58" s="23">
        <v>131205</v>
      </c>
      <c r="Z58" s="35">
        <v>1.211</v>
      </c>
      <c r="AA58" s="35">
        <f t="shared" si="14"/>
        <v>1.21</v>
      </c>
    </row>
    <row r="59" spans="1:27" ht="13.5">
      <c r="A59" s="3" t="s">
        <v>41</v>
      </c>
      <c r="B59" s="8">
        <v>271</v>
      </c>
      <c r="C59" s="26">
        <f t="shared" si="0"/>
        <v>7.4</v>
      </c>
      <c r="D59" s="9">
        <v>31</v>
      </c>
      <c r="E59" s="8">
        <v>505</v>
      </c>
      <c r="F59" s="26">
        <f>ROUND(E59/Y59*1000,1)</f>
        <v>13.8</v>
      </c>
      <c r="G59" s="44">
        <v>1</v>
      </c>
      <c r="H59" s="57">
        <f t="shared" si="9"/>
        <v>3.7</v>
      </c>
      <c r="I59" s="44">
        <v>1</v>
      </c>
      <c r="J59" s="57">
        <f t="shared" si="10"/>
        <v>3.7</v>
      </c>
      <c r="K59" s="44">
        <v>4</v>
      </c>
      <c r="L59" s="58">
        <f t="shared" si="1"/>
        <v>14.5</v>
      </c>
      <c r="M59" s="44">
        <v>3</v>
      </c>
      <c r="N59" s="58">
        <f t="shared" si="8"/>
        <v>10.9</v>
      </c>
      <c r="O59" s="44">
        <v>2</v>
      </c>
      <c r="P59" s="58">
        <f t="shared" si="11"/>
        <v>7.3</v>
      </c>
      <c r="Q59" s="44">
        <v>1</v>
      </c>
      <c r="R59" s="50">
        <v>1</v>
      </c>
      <c r="S59" s="8">
        <v>185</v>
      </c>
      <c r="T59" s="29">
        <f t="shared" si="12"/>
        <v>5.1</v>
      </c>
      <c r="U59" s="8">
        <v>83</v>
      </c>
      <c r="V59" s="31">
        <f t="shared" si="13"/>
        <v>2.28</v>
      </c>
      <c r="W59" s="36">
        <v>1.31</v>
      </c>
      <c r="Y59" s="23">
        <v>36475</v>
      </c>
      <c r="Z59" s="35">
        <v>1.30985</v>
      </c>
      <c r="AA59" s="35">
        <f t="shared" si="14"/>
        <v>1.31</v>
      </c>
    </row>
    <row r="60" spans="1:27" ht="13.5">
      <c r="A60" s="3" t="s">
        <v>42</v>
      </c>
      <c r="B60" s="8">
        <v>884</v>
      </c>
      <c r="C60" s="26">
        <f t="shared" si="0"/>
        <v>8.6</v>
      </c>
      <c r="D60" s="9">
        <v>75</v>
      </c>
      <c r="E60" s="8">
        <v>662</v>
      </c>
      <c r="F60" s="26">
        <f>ROUND(E60/Y60*1000,1)</f>
        <v>6.4</v>
      </c>
      <c r="G60" s="44">
        <v>6</v>
      </c>
      <c r="H60" s="57">
        <f t="shared" si="9"/>
        <v>6.8</v>
      </c>
      <c r="I60" s="44">
        <v>2</v>
      </c>
      <c r="J60" s="57">
        <f t="shared" si="10"/>
        <v>2.3</v>
      </c>
      <c r="K60" s="44">
        <v>10</v>
      </c>
      <c r="L60" s="58">
        <f t="shared" si="1"/>
        <v>11.2</v>
      </c>
      <c r="M60" s="44">
        <v>15</v>
      </c>
      <c r="N60" s="58">
        <f t="shared" si="8"/>
        <v>16.8</v>
      </c>
      <c r="O60" s="44">
        <v>0</v>
      </c>
      <c r="P60" s="58">
        <f t="shared" si="11"/>
        <v>0</v>
      </c>
      <c r="Q60" s="44">
        <v>0</v>
      </c>
      <c r="R60" s="50">
        <v>0</v>
      </c>
      <c r="S60" s="8">
        <v>552</v>
      </c>
      <c r="T60" s="29">
        <f t="shared" si="12"/>
        <v>5.4</v>
      </c>
      <c r="U60" s="8">
        <v>239</v>
      </c>
      <c r="V60" s="31">
        <f t="shared" si="13"/>
        <v>2.32</v>
      </c>
      <c r="W60" s="36">
        <v>1.18</v>
      </c>
      <c r="Y60" s="23">
        <v>102812</v>
      </c>
      <c r="Z60" s="35">
        <v>1.1776</v>
      </c>
      <c r="AA60" s="35">
        <f t="shared" si="14"/>
        <v>1.18</v>
      </c>
    </row>
    <row r="61" spans="1:27" ht="13.5">
      <c r="A61" s="3" t="s">
        <v>43</v>
      </c>
      <c r="B61" s="8">
        <v>724</v>
      </c>
      <c r="C61" s="26">
        <f t="shared" si="0"/>
        <v>8</v>
      </c>
      <c r="D61" s="9">
        <v>72</v>
      </c>
      <c r="E61" s="8">
        <v>844</v>
      </c>
      <c r="F61" s="26">
        <f>ROUND(E61/Y61*1000,1)</f>
        <v>9.3</v>
      </c>
      <c r="G61" s="44">
        <v>2</v>
      </c>
      <c r="H61" s="57">
        <f t="shared" si="9"/>
        <v>2.8</v>
      </c>
      <c r="I61" s="44">
        <v>2</v>
      </c>
      <c r="J61" s="57">
        <f t="shared" si="10"/>
        <v>2.8</v>
      </c>
      <c r="K61" s="44">
        <v>7</v>
      </c>
      <c r="L61" s="58">
        <f t="shared" si="1"/>
        <v>9.6</v>
      </c>
      <c r="M61" s="44">
        <v>16</v>
      </c>
      <c r="N61" s="58">
        <f t="shared" si="8"/>
        <v>21.9</v>
      </c>
      <c r="O61" s="44">
        <v>2</v>
      </c>
      <c r="P61" s="58">
        <f t="shared" si="11"/>
        <v>2.7</v>
      </c>
      <c r="Q61" s="44">
        <v>1</v>
      </c>
      <c r="R61" s="50">
        <v>1</v>
      </c>
      <c r="S61" s="8">
        <v>453</v>
      </c>
      <c r="T61" s="29">
        <f t="shared" si="12"/>
        <v>5</v>
      </c>
      <c r="U61" s="8">
        <v>204</v>
      </c>
      <c r="V61" s="31">
        <f t="shared" si="13"/>
        <v>2.24</v>
      </c>
      <c r="W61" s="36">
        <v>1.29</v>
      </c>
      <c r="Y61" s="23">
        <v>90977</v>
      </c>
      <c r="Z61" s="35">
        <v>1.28885</v>
      </c>
      <c r="AA61" s="35">
        <f t="shared" si="14"/>
        <v>1.29</v>
      </c>
    </row>
    <row r="62" spans="1:26" ht="7.5" customHeight="1">
      <c r="A62" s="3"/>
      <c r="B62" s="8"/>
      <c r="C62" s="26"/>
      <c r="D62" s="9"/>
      <c r="E62" s="8"/>
      <c r="F62" s="26"/>
      <c r="G62" s="44"/>
      <c r="H62" s="58"/>
      <c r="I62" s="44"/>
      <c r="J62" s="58"/>
      <c r="K62" s="44"/>
      <c r="L62" s="58"/>
      <c r="M62" s="44"/>
      <c r="N62" s="58"/>
      <c r="O62" s="44"/>
      <c r="P62" s="58"/>
      <c r="Q62" s="44"/>
      <c r="R62" s="50"/>
      <c r="S62" s="8"/>
      <c r="T62" s="9"/>
      <c r="U62" s="8"/>
      <c r="V62" s="9"/>
      <c r="W62" s="36"/>
      <c r="Z62" s="35" t="s">
        <v>123</v>
      </c>
    </row>
    <row r="63" spans="1:27" ht="13.5">
      <c r="A63" s="3" t="s">
        <v>44</v>
      </c>
      <c r="B63" s="8">
        <v>269</v>
      </c>
      <c r="C63" s="26">
        <f t="shared" si="0"/>
        <v>5.4</v>
      </c>
      <c r="D63" s="9">
        <v>26</v>
      </c>
      <c r="E63" s="8">
        <v>579</v>
      </c>
      <c r="F63" s="26">
        <f>ROUND(E63/Y63*1000,1)</f>
        <v>11.5</v>
      </c>
      <c r="G63" s="44">
        <v>0</v>
      </c>
      <c r="H63" s="57">
        <f t="shared" si="9"/>
        <v>0</v>
      </c>
      <c r="I63" s="44">
        <v>0</v>
      </c>
      <c r="J63" s="57">
        <f t="shared" si="10"/>
        <v>0</v>
      </c>
      <c r="K63" s="44">
        <v>4</v>
      </c>
      <c r="L63" s="58">
        <f t="shared" si="1"/>
        <v>14.7</v>
      </c>
      <c r="M63" s="44">
        <v>11</v>
      </c>
      <c r="N63" s="58">
        <f t="shared" si="8"/>
        <v>40.3</v>
      </c>
      <c r="O63" s="44">
        <v>0</v>
      </c>
      <c r="P63" s="58">
        <f t="shared" si="11"/>
        <v>0</v>
      </c>
      <c r="Q63" s="44">
        <v>0</v>
      </c>
      <c r="R63" s="50">
        <v>0</v>
      </c>
      <c r="S63" s="8">
        <v>219</v>
      </c>
      <c r="T63" s="29">
        <f t="shared" si="12"/>
        <v>4.4</v>
      </c>
      <c r="U63" s="8">
        <v>89</v>
      </c>
      <c r="V63" s="31">
        <f t="shared" si="13"/>
        <v>1.77</v>
      </c>
      <c r="W63" s="36">
        <v>1</v>
      </c>
      <c r="Y63" s="23">
        <v>50162</v>
      </c>
      <c r="Z63" s="35">
        <v>1.00175</v>
      </c>
      <c r="AA63" s="35">
        <f t="shared" si="14"/>
        <v>1</v>
      </c>
    </row>
    <row r="64" spans="1:27" ht="13.5">
      <c r="A64" s="15" t="s">
        <v>45</v>
      </c>
      <c r="B64" s="8">
        <v>1600</v>
      </c>
      <c r="C64" s="26">
        <f t="shared" si="0"/>
        <v>10.3</v>
      </c>
      <c r="D64" s="9">
        <v>143</v>
      </c>
      <c r="E64" s="8">
        <v>646</v>
      </c>
      <c r="F64" s="26">
        <f>ROUND(E64/Y64*1000,1)</f>
        <v>4.2</v>
      </c>
      <c r="G64" s="44">
        <v>2</v>
      </c>
      <c r="H64" s="57">
        <f t="shared" si="9"/>
        <v>1.3</v>
      </c>
      <c r="I64" s="44">
        <v>2</v>
      </c>
      <c r="J64" s="57">
        <f t="shared" si="10"/>
        <v>1.3</v>
      </c>
      <c r="K64" s="44">
        <v>17</v>
      </c>
      <c r="L64" s="58">
        <f t="shared" si="1"/>
        <v>10.5</v>
      </c>
      <c r="M64" s="44">
        <v>16</v>
      </c>
      <c r="N64" s="58">
        <f t="shared" si="8"/>
        <v>9.9</v>
      </c>
      <c r="O64" s="44">
        <v>7</v>
      </c>
      <c r="P64" s="58">
        <f t="shared" si="11"/>
        <v>4.3</v>
      </c>
      <c r="Q64" s="44">
        <v>6</v>
      </c>
      <c r="R64" s="50">
        <v>1</v>
      </c>
      <c r="S64" s="8">
        <v>1263</v>
      </c>
      <c r="T64" s="29">
        <f t="shared" si="12"/>
        <v>8.1</v>
      </c>
      <c r="U64" s="8">
        <v>331</v>
      </c>
      <c r="V64" s="31">
        <f t="shared" si="13"/>
        <v>2.13</v>
      </c>
      <c r="W64" s="36">
        <v>1.11</v>
      </c>
      <c r="Y64" s="23">
        <v>155290</v>
      </c>
      <c r="Z64" s="35">
        <v>1.10925</v>
      </c>
      <c r="AA64" s="35">
        <f t="shared" si="14"/>
        <v>1.11</v>
      </c>
    </row>
    <row r="65" spans="1:27" ht="13.5">
      <c r="A65" s="15" t="s">
        <v>46</v>
      </c>
      <c r="B65" s="8">
        <v>719</v>
      </c>
      <c r="C65" s="26">
        <f t="shared" si="0"/>
        <v>8.5</v>
      </c>
      <c r="D65" s="9">
        <v>51</v>
      </c>
      <c r="E65" s="8">
        <v>534</v>
      </c>
      <c r="F65" s="26">
        <f>ROUND(E65/Y65*1000,1)</f>
        <v>6.3</v>
      </c>
      <c r="G65" s="44">
        <v>3</v>
      </c>
      <c r="H65" s="57">
        <f t="shared" si="9"/>
        <v>4.2</v>
      </c>
      <c r="I65" s="44">
        <v>2</v>
      </c>
      <c r="J65" s="57">
        <f t="shared" si="10"/>
        <v>2.8</v>
      </c>
      <c r="K65" s="44">
        <v>7</v>
      </c>
      <c r="L65" s="58">
        <f t="shared" si="1"/>
        <v>9.6</v>
      </c>
      <c r="M65" s="44">
        <v>5</v>
      </c>
      <c r="N65" s="58">
        <f t="shared" si="8"/>
        <v>6.9</v>
      </c>
      <c r="O65" s="44">
        <v>2</v>
      </c>
      <c r="P65" s="58">
        <f t="shared" si="11"/>
        <v>2.8</v>
      </c>
      <c r="Q65" s="44">
        <v>1</v>
      </c>
      <c r="R65" s="50">
        <v>1</v>
      </c>
      <c r="S65" s="8">
        <v>404</v>
      </c>
      <c r="T65" s="29">
        <f t="shared" si="12"/>
        <v>4.8</v>
      </c>
      <c r="U65" s="8">
        <v>174</v>
      </c>
      <c r="V65" s="31">
        <f t="shared" si="13"/>
        <v>2.05</v>
      </c>
      <c r="W65" s="36">
        <v>1.17</v>
      </c>
      <c r="Y65" s="23">
        <v>84770</v>
      </c>
      <c r="Z65" s="35">
        <v>1.17265</v>
      </c>
      <c r="AA65" s="35">
        <f t="shared" si="14"/>
        <v>1.17</v>
      </c>
    </row>
    <row r="66" spans="1:27" ht="13.5">
      <c r="A66" s="15" t="s">
        <v>47</v>
      </c>
      <c r="B66" s="8">
        <v>441</v>
      </c>
      <c r="C66" s="26">
        <f t="shared" si="0"/>
        <v>7.5</v>
      </c>
      <c r="D66" s="9">
        <v>46</v>
      </c>
      <c r="E66" s="8">
        <v>445</v>
      </c>
      <c r="F66" s="26">
        <f>ROUND(E66/Y66*1000,1)</f>
        <v>7.5</v>
      </c>
      <c r="G66" s="44">
        <v>0</v>
      </c>
      <c r="H66" s="57">
        <f t="shared" si="9"/>
        <v>0</v>
      </c>
      <c r="I66" s="44">
        <v>0</v>
      </c>
      <c r="J66" s="57">
        <f t="shared" si="10"/>
        <v>0</v>
      </c>
      <c r="K66" s="44">
        <v>5</v>
      </c>
      <c r="L66" s="58">
        <f t="shared" si="1"/>
        <v>11.2</v>
      </c>
      <c r="M66" s="44">
        <v>13</v>
      </c>
      <c r="N66" s="58">
        <f t="shared" si="8"/>
        <v>29.1</v>
      </c>
      <c r="O66" s="44">
        <v>0</v>
      </c>
      <c r="P66" s="58">
        <f t="shared" si="11"/>
        <v>0</v>
      </c>
      <c r="Q66" s="44">
        <v>0</v>
      </c>
      <c r="R66" s="50">
        <v>0</v>
      </c>
      <c r="S66" s="8">
        <v>333</v>
      </c>
      <c r="T66" s="29">
        <f t="shared" si="12"/>
        <v>5.6</v>
      </c>
      <c r="U66" s="8">
        <v>130</v>
      </c>
      <c r="V66" s="31">
        <f t="shared" si="13"/>
        <v>2.2</v>
      </c>
      <c r="W66" s="36">
        <v>1.1</v>
      </c>
      <c r="Y66" s="23">
        <v>59108</v>
      </c>
      <c r="Z66" s="35">
        <v>1.0984500000000001</v>
      </c>
      <c r="AA66" s="35">
        <f t="shared" si="14"/>
        <v>1.1</v>
      </c>
    </row>
    <row r="67" spans="1:27" ht="13.5">
      <c r="A67" s="16" t="s">
        <v>48</v>
      </c>
      <c r="B67" s="10">
        <v>515</v>
      </c>
      <c r="C67" s="27">
        <f t="shared" si="0"/>
        <v>6.8</v>
      </c>
      <c r="D67" s="11">
        <v>41</v>
      </c>
      <c r="E67" s="10">
        <v>580</v>
      </c>
      <c r="F67" s="27">
        <f>ROUND(E67/Y67*1000,1)</f>
        <v>7.7</v>
      </c>
      <c r="G67" s="45">
        <v>2</v>
      </c>
      <c r="H67" s="59">
        <f t="shared" si="9"/>
        <v>3.9</v>
      </c>
      <c r="I67" s="45">
        <v>1</v>
      </c>
      <c r="J67" s="59">
        <f t="shared" si="10"/>
        <v>1.9</v>
      </c>
      <c r="K67" s="45">
        <v>5</v>
      </c>
      <c r="L67" s="59">
        <f t="shared" si="1"/>
        <v>9.6</v>
      </c>
      <c r="M67" s="45">
        <v>11</v>
      </c>
      <c r="N67" s="59">
        <f t="shared" si="8"/>
        <v>21.2</v>
      </c>
      <c r="O67" s="45">
        <v>1</v>
      </c>
      <c r="P67" s="59">
        <f t="shared" si="11"/>
        <v>1.9</v>
      </c>
      <c r="Q67" s="45">
        <v>1</v>
      </c>
      <c r="R67" s="51">
        <v>0</v>
      </c>
      <c r="S67" s="10">
        <v>384</v>
      </c>
      <c r="T67" s="28">
        <f t="shared" si="12"/>
        <v>5.1</v>
      </c>
      <c r="U67" s="10">
        <v>241</v>
      </c>
      <c r="V67" s="32">
        <f t="shared" si="13"/>
        <v>3.18</v>
      </c>
      <c r="W67" s="37">
        <v>1.1</v>
      </c>
      <c r="Y67" s="23">
        <v>75735</v>
      </c>
      <c r="Z67" s="35">
        <v>1.0997999999999999</v>
      </c>
      <c r="AA67" s="35">
        <f t="shared" si="14"/>
        <v>1.1</v>
      </c>
    </row>
    <row r="68" spans="1:27" ht="13.5">
      <c r="A68" s="1" t="s">
        <v>112</v>
      </c>
      <c r="Z68" s="35"/>
      <c r="AA68" s="35"/>
    </row>
    <row r="69" spans="1:27" ht="13.5">
      <c r="A69" s="1" t="s">
        <v>113</v>
      </c>
      <c r="Z69" s="35"/>
      <c r="AA69" s="35"/>
    </row>
    <row r="70" spans="26:27" ht="14.25" customHeight="1">
      <c r="Z70" s="35"/>
      <c r="AA70" s="35"/>
    </row>
    <row r="71" spans="26:27" ht="13.5">
      <c r="Z71" s="35"/>
      <c r="AA71" s="35"/>
    </row>
    <row r="72" spans="1:27" ht="13.5">
      <c r="A72" s="5" t="s">
        <v>130</v>
      </c>
      <c r="W72" s="14" t="s">
        <v>114</v>
      </c>
      <c r="Z72" s="35"/>
      <c r="AA72" s="35"/>
    </row>
    <row r="73" spans="2:27" s="2" customFormat="1" ht="13.5" customHeight="1">
      <c r="B73" s="61" t="s">
        <v>103</v>
      </c>
      <c r="C73" s="62"/>
      <c r="D73" s="63"/>
      <c r="E73" s="61" t="s">
        <v>115</v>
      </c>
      <c r="F73" s="63"/>
      <c r="G73" s="61" t="s">
        <v>116</v>
      </c>
      <c r="H73" s="63"/>
      <c r="I73" s="61" t="s">
        <v>104</v>
      </c>
      <c r="J73" s="63"/>
      <c r="K73" s="73" t="s">
        <v>117</v>
      </c>
      <c r="L73" s="74"/>
      <c r="M73" s="74"/>
      <c r="N73" s="75"/>
      <c r="O73" s="73" t="s">
        <v>0</v>
      </c>
      <c r="P73" s="74"/>
      <c r="Q73" s="74"/>
      <c r="R73" s="75"/>
      <c r="S73" s="76" t="s">
        <v>118</v>
      </c>
      <c r="T73" s="77"/>
      <c r="U73" s="76" t="s">
        <v>119</v>
      </c>
      <c r="V73" s="77"/>
      <c r="W73" s="69" t="s">
        <v>109</v>
      </c>
      <c r="Y73" s="1"/>
      <c r="Z73" s="35"/>
      <c r="AA73" s="35"/>
    </row>
    <row r="74" spans="1:27" s="2" customFormat="1" ht="27">
      <c r="A74" s="2" t="s">
        <v>93</v>
      </c>
      <c r="B74" s="64"/>
      <c r="C74" s="65"/>
      <c r="D74" s="66"/>
      <c r="E74" s="64"/>
      <c r="F74" s="66"/>
      <c r="G74" s="64"/>
      <c r="H74" s="66"/>
      <c r="I74" s="64"/>
      <c r="J74" s="66"/>
      <c r="K74" s="73" t="s">
        <v>105</v>
      </c>
      <c r="L74" s="75"/>
      <c r="M74" s="73" t="s">
        <v>106</v>
      </c>
      <c r="N74" s="75"/>
      <c r="O74" s="73" t="s">
        <v>120</v>
      </c>
      <c r="P74" s="75"/>
      <c r="Q74" s="46" t="s">
        <v>107</v>
      </c>
      <c r="R74" s="47" t="s">
        <v>108</v>
      </c>
      <c r="S74" s="78"/>
      <c r="T74" s="79"/>
      <c r="U74" s="78"/>
      <c r="V74" s="79"/>
      <c r="W74" s="70"/>
      <c r="Y74" s="1"/>
      <c r="Z74" s="35"/>
      <c r="AA74" s="35"/>
    </row>
    <row r="75" spans="1:27" s="2" customFormat="1" ht="13.5" customHeight="1">
      <c r="A75" s="2" t="s">
        <v>95</v>
      </c>
      <c r="B75" s="19" t="s">
        <v>1</v>
      </c>
      <c r="C75" s="20" t="s">
        <v>99</v>
      </c>
      <c r="D75" s="69" t="s">
        <v>101</v>
      </c>
      <c r="E75" s="19" t="s">
        <v>1</v>
      </c>
      <c r="F75" s="18" t="s">
        <v>99</v>
      </c>
      <c r="G75" s="40" t="s">
        <v>1</v>
      </c>
      <c r="H75" s="53" t="s">
        <v>99</v>
      </c>
      <c r="I75" s="40" t="s">
        <v>1</v>
      </c>
      <c r="J75" s="60" t="s">
        <v>99</v>
      </c>
      <c r="K75" s="40" t="s">
        <v>1</v>
      </c>
      <c r="L75" s="60" t="s">
        <v>99</v>
      </c>
      <c r="M75" s="40" t="s">
        <v>1</v>
      </c>
      <c r="N75" s="60" t="s">
        <v>99</v>
      </c>
      <c r="O75" s="40" t="s">
        <v>1</v>
      </c>
      <c r="P75" s="60" t="s">
        <v>99</v>
      </c>
      <c r="Q75" s="80" t="s">
        <v>110</v>
      </c>
      <c r="R75" s="80" t="s">
        <v>111</v>
      </c>
      <c r="S75" s="19" t="s">
        <v>1</v>
      </c>
      <c r="T75" s="19" t="s">
        <v>99</v>
      </c>
      <c r="U75" s="19" t="s">
        <v>1</v>
      </c>
      <c r="V75" s="19" t="s">
        <v>99</v>
      </c>
      <c r="W75" s="70"/>
      <c r="Y75" s="1"/>
      <c r="Z75" s="35"/>
      <c r="AA75" s="35"/>
    </row>
    <row r="76" spans="2:27" s="2" customFormat="1" ht="13.5" customHeight="1">
      <c r="B76" s="19" t="s">
        <v>98</v>
      </c>
      <c r="C76" s="67" t="s">
        <v>100</v>
      </c>
      <c r="D76" s="70"/>
      <c r="E76" s="19" t="s">
        <v>98</v>
      </c>
      <c r="F76" s="67" t="s">
        <v>100</v>
      </c>
      <c r="G76" s="40" t="s">
        <v>98</v>
      </c>
      <c r="H76" s="71" t="s">
        <v>121</v>
      </c>
      <c r="I76" s="40" t="s">
        <v>98</v>
      </c>
      <c r="J76" s="71" t="s">
        <v>121</v>
      </c>
      <c r="K76" s="40" t="s">
        <v>98</v>
      </c>
      <c r="L76" s="71" t="s">
        <v>122</v>
      </c>
      <c r="M76" s="40" t="s">
        <v>98</v>
      </c>
      <c r="N76" s="71" t="s">
        <v>122</v>
      </c>
      <c r="O76" s="40" t="s">
        <v>98</v>
      </c>
      <c r="P76" s="71" t="s">
        <v>122</v>
      </c>
      <c r="Q76" s="80"/>
      <c r="R76" s="80"/>
      <c r="S76" s="19" t="s">
        <v>98</v>
      </c>
      <c r="T76" s="67" t="s">
        <v>100</v>
      </c>
      <c r="U76" s="19" t="s">
        <v>98</v>
      </c>
      <c r="V76" s="67" t="s">
        <v>100</v>
      </c>
      <c r="W76" s="70"/>
      <c r="Y76" s="1"/>
      <c r="Z76" s="35"/>
      <c r="AA76" s="35"/>
    </row>
    <row r="77" spans="1:27" s="2" customFormat="1" ht="13.5">
      <c r="A77" s="4"/>
      <c r="B77" s="21"/>
      <c r="C77" s="68"/>
      <c r="D77" s="17" t="s">
        <v>102</v>
      </c>
      <c r="E77" s="21"/>
      <c r="F77" s="68"/>
      <c r="G77" s="41"/>
      <c r="H77" s="72"/>
      <c r="I77" s="41"/>
      <c r="J77" s="72"/>
      <c r="K77" s="41"/>
      <c r="L77" s="72"/>
      <c r="M77" s="41"/>
      <c r="N77" s="72"/>
      <c r="O77" s="41"/>
      <c r="P77" s="72"/>
      <c r="Q77" s="81"/>
      <c r="R77" s="81"/>
      <c r="S77" s="21"/>
      <c r="T77" s="68"/>
      <c r="U77" s="21"/>
      <c r="V77" s="68"/>
      <c r="W77" s="68"/>
      <c r="Y77" s="1"/>
      <c r="Z77" s="35"/>
      <c r="AA77" s="35"/>
    </row>
    <row r="78" spans="1:27" ht="13.5">
      <c r="A78" s="3" t="s">
        <v>49</v>
      </c>
      <c r="B78" s="8">
        <v>368</v>
      </c>
      <c r="C78" s="26">
        <f aca="true" t="shared" si="15" ref="C78:C127">ROUND(B78/Y78*1000,1)</f>
        <v>6.1</v>
      </c>
      <c r="D78" s="9">
        <v>26</v>
      </c>
      <c r="E78" s="8">
        <v>321</v>
      </c>
      <c r="F78" s="26">
        <f>ROUND(E78/Y78*1000,1)</f>
        <v>5.3</v>
      </c>
      <c r="G78" s="44">
        <v>0</v>
      </c>
      <c r="H78" s="57">
        <f aca="true" t="shared" si="16" ref="H78:H127">ROUND(G78/B78*1000,1)</f>
        <v>0</v>
      </c>
      <c r="I78" s="44">
        <v>0</v>
      </c>
      <c r="J78" s="57">
        <f aca="true" t="shared" si="17" ref="J78:J127">ROUND(I78/$B78*1000,1)</f>
        <v>0</v>
      </c>
      <c r="K78" s="44">
        <v>3</v>
      </c>
      <c r="L78" s="58">
        <f aca="true" t="shared" si="18" ref="L78:L127">ROUND(K78/(B78+K78)*1000,1)</f>
        <v>8.1</v>
      </c>
      <c r="M78" s="44">
        <v>10</v>
      </c>
      <c r="N78" s="58">
        <f aca="true" t="shared" si="19" ref="N78:N127">ROUND(M78/($B78+$K78)*1000,1)</f>
        <v>27</v>
      </c>
      <c r="O78" s="44">
        <v>1</v>
      </c>
      <c r="P78" s="58">
        <f aca="true" t="shared" si="20" ref="P78:P127">ROUND(O78/($B78+$K78)*1000,1)</f>
        <v>2.7</v>
      </c>
      <c r="Q78" s="44">
        <v>1</v>
      </c>
      <c r="R78" s="50">
        <v>0</v>
      </c>
      <c r="S78" s="8">
        <v>211</v>
      </c>
      <c r="T78" s="30">
        <f aca="true" t="shared" si="21" ref="T78:T127">ROUND(S78/Y78*1000,1)</f>
        <v>3.5</v>
      </c>
      <c r="U78" s="8">
        <v>92</v>
      </c>
      <c r="V78" s="33">
        <f aca="true" t="shared" si="22" ref="V78:V127">ROUND(U78/$Y78*1000,2)</f>
        <v>1.53</v>
      </c>
      <c r="W78" s="36">
        <v>1.04</v>
      </c>
      <c r="Y78" s="23">
        <v>60060</v>
      </c>
      <c r="Z78" s="35">
        <v>1.0391000000000001</v>
      </c>
      <c r="AA78" s="35">
        <f t="shared" si="14"/>
        <v>1.04</v>
      </c>
    </row>
    <row r="79" spans="1:27" ht="13.5">
      <c r="A79" s="3" t="s">
        <v>50</v>
      </c>
      <c r="B79" s="8">
        <v>462</v>
      </c>
      <c r="C79" s="26">
        <f t="shared" si="15"/>
        <v>8.7</v>
      </c>
      <c r="D79" s="9">
        <v>52</v>
      </c>
      <c r="E79" s="8">
        <v>295</v>
      </c>
      <c r="F79" s="26">
        <f>ROUND(E79/Y79*1000,1)</f>
        <v>5.6</v>
      </c>
      <c r="G79" s="44">
        <v>1</v>
      </c>
      <c r="H79" s="57">
        <f t="shared" si="16"/>
        <v>2.2</v>
      </c>
      <c r="I79" s="44">
        <v>0</v>
      </c>
      <c r="J79" s="57">
        <f t="shared" si="17"/>
        <v>0</v>
      </c>
      <c r="K79" s="44">
        <v>4</v>
      </c>
      <c r="L79" s="58">
        <f t="shared" si="18"/>
        <v>8.6</v>
      </c>
      <c r="M79" s="44">
        <v>7</v>
      </c>
      <c r="N79" s="58">
        <f t="shared" si="19"/>
        <v>15</v>
      </c>
      <c r="O79" s="44">
        <v>0</v>
      </c>
      <c r="P79" s="58">
        <f t="shared" si="20"/>
        <v>0</v>
      </c>
      <c r="Q79" s="44">
        <v>0</v>
      </c>
      <c r="R79" s="50">
        <v>0</v>
      </c>
      <c r="S79" s="8">
        <v>213</v>
      </c>
      <c r="T79" s="29">
        <f t="shared" si="21"/>
        <v>4</v>
      </c>
      <c r="U79" s="8">
        <v>93</v>
      </c>
      <c r="V79" s="31">
        <f t="shared" si="22"/>
        <v>1.75</v>
      </c>
      <c r="W79" s="36">
        <v>1.25</v>
      </c>
      <c r="Y79" s="24">
        <v>53005</v>
      </c>
      <c r="Z79" s="35">
        <v>1.2535</v>
      </c>
      <c r="AA79" s="35">
        <f t="shared" si="14"/>
        <v>1.25</v>
      </c>
    </row>
    <row r="80" spans="1:27" ht="13.5">
      <c r="A80" s="3" t="s">
        <v>51</v>
      </c>
      <c r="B80" s="8">
        <v>404</v>
      </c>
      <c r="C80" s="26">
        <f t="shared" si="15"/>
        <v>7.9</v>
      </c>
      <c r="D80" s="9">
        <v>30</v>
      </c>
      <c r="E80" s="8">
        <v>329</v>
      </c>
      <c r="F80" s="26">
        <f>ROUND(E80/Y80*1000,1)</f>
        <v>6.4</v>
      </c>
      <c r="G80" s="44">
        <v>1</v>
      </c>
      <c r="H80" s="57">
        <f t="shared" si="16"/>
        <v>2.5</v>
      </c>
      <c r="I80" s="44">
        <v>0</v>
      </c>
      <c r="J80" s="57">
        <f t="shared" si="17"/>
        <v>0</v>
      </c>
      <c r="K80" s="44">
        <v>10</v>
      </c>
      <c r="L80" s="58">
        <f t="shared" si="18"/>
        <v>24.2</v>
      </c>
      <c r="M80" s="44">
        <v>15</v>
      </c>
      <c r="N80" s="58">
        <f t="shared" si="19"/>
        <v>36.2</v>
      </c>
      <c r="O80" s="44">
        <v>3</v>
      </c>
      <c r="P80" s="58">
        <f t="shared" si="20"/>
        <v>7.2</v>
      </c>
      <c r="Q80" s="44">
        <v>3</v>
      </c>
      <c r="R80" s="50">
        <v>0</v>
      </c>
      <c r="S80" s="8">
        <v>305</v>
      </c>
      <c r="T80" s="29">
        <f t="shared" si="21"/>
        <v>5.9</v>
      </c>
      <c r="U80" s="8">
        <v>135</v>
      </c>
      <c r="V80" s="31">
        <f t="shared" si="22"/>
        <v>2.63</v>
      </c>
      <c r="W80" s="36">
        <v>1.19</v>
      </c>
      <c r="Y80" s="23">
        <v>51370</v>
      </c>
      <c r="Z80" s="35">
        <v>1.19225</v>
      </c>
      <c r="AA80" s="35">
        <f t="shared" si="14"/>
        <v>1.19</v>
      </c>
    </row>
    <row r="81" spans="1:27" ht="13.5">
      <c r="A81" s="3" t="s">
        <v>52</v>
      </c>
      <c r="B81" s="8">
        <v>251</v>
      </c>
      <c r="C81" s="26">
        <f t="shared" si="15"/>
        <v>5.9</v>
      </c>
      <c r="D81" s="9">
        <v>29</v>
      </c>
      <c r="E81" s="8">
        <v>547</v>
      </c>
      <c r="F81" s="26">
        <f>ROUND(E81/Y81*1000,1)</f>
        <v>12.9</v>
      </c>
      <c r="G81" s="44">
        <v>1</v>
      </c>
      <c r="H81" s="57">
        <f t="shared" si="16"/>
        <v>4</v>
      </c>
      <c r="I81" s="44">
        <v>1</v>
      </c>
      <c r="J81" s="57">
        <f t="shared" si="17"/>
        <v>4</v>
      </c>
      <c r="K81" s="44">
        <v>2</v>
      </c>
      <c r="L81" s="58">
        <f t="shared" si="18"/>
        <v>7.9</v>
      </c>
      <c r="M81" s="44">
        <v>5</v>
      </c>
      <c r="N81" s="58">
        <f t="shared" si="19"/>
        <v>19.8</v>
      </c>
      <c r="O81" s="44">
        <v>2</v>
      </c>
      <c r="P81" s="58">
        <f t="shared" si="20"/>
        <v>7.9</v>
      </c>
      <c r="Q81" s="44">
        <v>1</v>
      </c>
      <c r="R81" s="50">
        <v>1</v>
      </c>
      <c r="S81" s="8">
        <v>179</v>
      </c>
      <c r="T81" s="29">
        <f t="shared" si="21"/>
        <v>4.2</v>
      </c>
      <c r="U81" s="8">
        <v>68</v>
      </c>
      <c r="V81" s="31">
        <f t="shared" si="22"/>
        <v>1.61</v>
      </c>
      <c r="W81" s="36">
        <v>1.19</v>
      </c>
      <c r="Y81" s="23">
        <v>42305</v>
      </c>
      <c r="Z81" s="35">
        <v>1.1928499999999997</v>
      </c>
      <c r="AA81" s="35">
        <f t="shared" si="14"/>
        <v>1.19</v>
      </c>
    </row>
    <row r="82" spans="1:27" ht="13.5">
      <c r="A82" s="3" t="s">
        <v>53</v>
      </c>
      <c r="B82" s="8">
        <v>178</v>
      </c>
      <c r="C82" s="26">
        <f t="shared" si="15"/>
        <v>8.3</v>
      </c>
      <c r="D82" s="9">
        <v>18</v>
      </c>
      <c r="E82" s="8">
        <v>155</v>
      </c>
      <c r="F82" s="26">
        <f>ROUND(E82/Y82*1000,1)</f>
        <v>7.2</v>
      </c>
      <c r="G82" s="44">
        <v>1</v>
      </c>
      <c r="H82" s="57">
        <f t="shared" si="16"/>
        <v>5.6</v>
      </c>
      <c r="I82" s="44">
        <v>1</v>
      </c>
      <c r="J82" s="57">
        <f t="shared" si="17"/>
        <v>5.6</v>
      </c>
      <c r="K82" s="44">
        <v>1</v>
      </c>
      <c r="L82" s="58">
        <f t="shared" si="18"/>
        <v>5.6</v>
      </c>
      <c r="M82" s="44">
        <v>4</v>
      </c>
      <c r="N82" s="58">
        <f t="shared" si="19"/>
        <v>22.3</v>
      </c>
      <c r="O82" s="44">
        <v>1</v>
      </c>
      <c r="P82" s="58">
        <f t="shared" si="20"/>
        <v>5.6</v>
      </c>
      <c r="Q82" s="44">
        <v>0</v>
      </c>
      <c r="R82" s="50">
        <v>1</v>
      </c>
      <c r="S82" s="8">
        <v>94</v>
      </c>
      <c r="T82" s="29">
        <f t="shared" si="21"/>
        <v>4.4</v>
      </c>
      <c r="U82" s="8">
        <v>40</v>
      </c>
      <c r="V82" s="31">
        <f t="shared" si="22"/>
        <v>1.87</v>
      </c>
      <c r="W82" s="36">
        <v>1.12</v>
      </c>
      <c r="Y82" s="23">
        <v>21385</v>
      </c>
      <c r="Z82" s="35">
        <v>1.12365</v>
      </c>
      <c r="AA82" s="35">
        <f aca="true" t="shared" si="23" ref="AA82:AA87">ROUND(Z82,2)</f>
        <v>1.12</v>
      </c>
    </row>
    <row r="83" spans="1:26" ht="7.5" customHeight="1">
      <c r="A83" s="3"/>
      <c r="B83" s="8"/>
      <c r="C83" s="26"/>
      <c r="D83" s="9"/>
      <c r="E83" s="8"/>
      <c r="F83" s="26"/>
      <c r="G83" s="44"/>
      <c r="H83" s="58"/>
      <c r="I83" s="44"/>
      <c r="J83" s="58"/>
      <c r="K83" s="44"/>
      <c r="L83" s="58"/>
      <c r="M83" s="44"/>
      <c r="N83" s="58"/>
      <c r="O83" s="44"/>
      <c r="P83" s="58"/>
      <c r="Q83" s="44"/>
      <c r="R83" s="50"/>
      <c r="S83" s="8"/>
      <c r="T83" s="9"/>
      <c r="U83" s="8"/>
      <c r="V83" s="9"/>
      <c r="W83" s="36"/>
      <c r="Z83" s="35" t="s">
        <v>123</v>
      </c>
    </row>
    <row r="84" spans="1:27" ht="13.5">
      <c r="A84" s="3" t="s">
        <v>54</v>
      </c>
      <c r="B84" s="8">
        <v>62</v>
      </c>
      <c r="C84" s="26">
        <f t="shared" si="15"/>
        <v>4.9</v>
      </c>
      <c r="D84" s="9">
        <v>9</v>
      </c>
      <c r="E84" s="8">
        <v>111</v>
      </c>
      <c r="F84" s="26">
        <f>ROUND(E84/Y84*1000,1)</f>
        <v>8.8</v>
      </c>
      <c r="G84" s="44">
        <v>1</v>
      </c>
      <c r="H84" s="57">
        <f t="shared" si="16"/>
        <v>16.1</v>
      </c>
      <c r="I84" s="44">
        <v>1</v>
      </c>
      <c r="J84" s="57">
        <f t="shared" si="17"/>
        <v>16.1</v>
      </c>
      <c r="K84" s="44">
        <v>3</v>
      </c>
      <c r="L84" s="58">
        <f t="shared" si="18"/>
        <v>46.2</v>
      </c>
      <c r="M84" s="44">
        <v>1</v>
      </c>
      <c r="N84" s="58">
        <f t="shared" si="19"/>
        <v>15.4</v>
      </c>
      <c r="O84" s="44">
        <v>1</v>
      </c>
      <c r="P84" s="58">
        <f t="shared" si="20"/>
        <v>15.4</v>
      </c>
      <c r="Q84" s="44">
        <v>0</v>
      </c>
      <c r="R84" s="50">
        <v>1</v>
      </c>
      <c r="S84" s="8">
        <v>30</v>
      </c>
      <c r="T84" s="29">
        <f t="shared" si="21"/>
        <v>2.4</v>
      </c>
      <c r="U84" s="8">
        <v>14</v>
      </c>
      <c r="V84" s="31">
        <f t="shared" si="22"/>
        <v>1.11</v>
      </c>
      <c r="W84" s="36">
        <v>0.84</v>
      </c>
      <c r="Y84" s="23">
        <v>12652</v>
      </c>
      <c r="Z84" s="35">
        <v>0.8365</v>
      </c>
      <c r="AA84" s="35">
        <f t="shared" si="23"/>
        <v>0.84</v>
      </c>
    </row>
    <row r="85" spans="1:27" ht="13.5">
      <c r="A85" s="3" t="s">
        <v>55</v>
      </c>
      <c r="B85" s="8">
        <v>65</v>
      </c>
      <c r="C85" s="26">
        <f t="shared" si="15"/>
        <v>7.7</v>
      </c>
      <c r="D85" s="9">
        <v>2</v>
      </c>
      <c r="E85" s="8">
        <v>57</v>
      </c>
      <c r="F85" s="26">
        <f>ROUND(E85/Y85*1000,1)</f>
        <v>6.8</v>
      </c>
      <c r="G85" s="44">
        <v>0</v>
      </c>
      <c r="H85" s="57">
        <f t="shared" si="16"/>
        <v>0</v>
      </c>
      <c r="I85" s="44">
        <v>0</v>
      </c>
      <c r="J85" s="57">
        <f t="shared" si="17"/>
        <v>0</v>
      </c>
      <c r="K85" s="44">
        <v>1</v>
      </c>
      <c r="L85" s="58">
        <f t="shared" si="18"/>
        <v>15.2</v>
      </c>
      <c r="M85" s="44">
        <v>0</v>
      </c>
      <c r="N85" s="58">
        <f t="shared" si="19"/>
        <v>0</v>
      </c>
      <c r="O85" s="44">
        <v>0</v>
      </c>
      <c r="P85" s="58">
        <f t="shared" si="20"/>
        <v>0</v>
      </c>
      <c r="Q85" s="44">
        <v>0</v>
      </c>
      <c r="R85" s="50">
        <v>0</v>
      </c>
      <c r="S85" s="8">
        <v>30</v>
      </c>
      <c r="T85" s="29">
        <f t="shared" si="21"/>
        <v>3.6</v>
      </c>
      <c r="U85" s="8">
        <v>23</v>
      </c>
      <c r="V85" s="31">
        <f t="shared" si="22"/>
        <v>2.74</v>
      </c>
      <c r="W85" s="36">
        <v>1.31</v>
      </c>
      <c r="Y85" s="23">
        <v>8390</v>
      </c>
      <c r="Z85" s="35">
        <v>1.31285</v>
      </c>
      <c r="AA85" s="35">
        <f t="shared" si="23"/>
        <v>1.31</v>
      </c>
    </row>
    <row r="86" spans="1:27" ht="13.5">
      <c r="A86" s="3" t="s">
        <v>56</v>
      </c>
      <c r="B86" s="8">
        <v>134</v>
      </c>
      <c r="C86" s="26">
        <f t="shared" si="15"/>
        <v>5.5</v>
      </c>
      <c r="D86" s="9">
        <v>14</v>
      </c>
      <c r="E86" s="8">
        <v>176</v>
      </c>
      <c r="F86" s="26">
        <f>ROUND(E86/Y86*1000,1)</f>
        <v>7.2</v>
      </c>
      <c r="G86" s="44">
        <v>0</v>
      </c>
      <c r="H86" s="57">
        <f t="shared" si="16"/>
        <v>0</v>
      </c>
      <c r="I86" s="44">
        <v>0</v>
      </c>
      <c r="J86" s="57">
        <f t="shared" si="17"/>
        <v>0</v>
      </c>
      <c r="K86" s="44">
        <v>1</v>
      </c>
      <c r="L86" s="58">
        <f t="shared" si="18"/>
        <v>7.4</v>
      </c>
      <c r="M86" s="44">
        <v>7</v>
      </c>
      <c r="N86" s="58">
        <f t="shared" si="19"/>
        <v>51.9</v>
      </c>
      <c r="O86" s="44">
        <v>1</v>
      </c>
      <c r="P86" s="58">
        <f t="shared" si="20"/>
        <v>7.4</v>
      </c>
      <c r="Q86" s="44">
        <v>1</v>
      </c>
      <c r="R86" s="50">
        <v>0</v>
      </c>
      <c r="S86" s="8">
        <v>97</v>
      </c>
      <c r="T86" s="29">
        <f t="shared" si="21"/>
        <v>4</v>
      </c>
      <c r="U86" s="8">
        <v>35</v>
      </c>
      <c r="V86" s="31">
        <f t="shared" si="22"/>
        <v>1.44</v>
      </c>
      <c r="W86" s="36">
        <v>0.94</v>
      </c>
      <c r="Y86" s="23">
        <v>24377</v>
      </c>
      <c r="Z86" s="35">
        <v>0.9429</v>
      </c>
      <c r="AA86" s="35">
        <f t="shared" si="23"/>
        <v>0.94</v>
      </c>
    </row>
    <row r="87" spans="1:27" ht="13.5">
      <c r="A87" s="3" t="s">
        <v>57</v>
      </c>
      <c r="B87" s="8">
        <v>49</v>
      </c>
      <c r="C87" s="26">
        <f t="shared" si="15"/>
        <v>6.4</v>
      </c>
      <c r="D87" s="9">
        <v>7</v>
      </c>
      <c r="E87" s="8">
        <v>69</v>
      </c>
      <c r="F87" s="26">
        <f>ROUND(E87/Y87*1000,1)</f>
        <v>9</v>
      </c>
      <c r="G87" s="44">
        <v>0</v>
      </c>
      <c r="H87" s="57">
        <f t="shared" si="16"/>
        <v>0</v>
      </c>
      <c r="I87" s="44">
        <v>0</v>
      </c>
      <c r="J87" s="57">
        <f t="shared" si="17"/>
        <v>0</v>
      </c>
      <c r="K87" s="44">
        <v>1</v>
      </c>
      <c r="L87" s="58">
        <f t="shared" si="18"/>
        <v>20</v>
      </c>
      <c r="M87" s="44">
        <v>0</v>
      </c>
      <c r="N87" s="58">
        <f t="shared" si="19"/>
        <v>0</v>
      </c>
      <c r="O87" s="44">
        <v>0</v>
      </c>
      <c r="P87" s="58">
        <f t="shared" si="20"/>
        <v>0</v>
      </c>
      <c r="Q87" s="44">
        <v>0</v>
      </c>
      <c r="R87" s="50">
        <v>0</v>
      </c>
      <c r="S87" s="8">
        <v>47</v>
      </c>
      <c r="T87" s="29">
        <f t="shared" si="21"/>
        <v>6.1</v>
      </c>
      <c r="U87" s="8">
        <v>13</v>
      </c>
      <c r="V87" s="31">
        <f t="shared" si="22"/>
        <v>1.69</v>
      </c>
      <c r="W87" s="36">
        <v>1.24</v>
      </c>
      <c r="Y87" s="23">
        <v>7702</v>
      </c>
      <c r="Z87" s="35">
        <v>1.2446</v>
      </c>
      <c r="AA87" s="35">
        <f t="shared" si="23"/>
        <v>1.24</v>
      </c>
    </row>
    <row r="88" spans="1:27" ht="13.5">
      <c r="A88" s="3" t="s">
        <v>58</v>
      </c>
      <c r="B88" s="8">
        <v>39</v>
      </c>
      <c r="C88" s="26">
        <f t="shared" si="15"/>
        <v>5.8</v>
      </c>
      <c r="D88" s="9">
        <v>2</v>
      </c>
      <c r="E88" s="8">
        <v>67</v>
      </c>
      <c r="F88" s="26">
        <f>ROUND(E88/Y88*1000,1)</f>
        <v>10</v>
      </c>
      <c r="G88" s="44">
        <v>0</v>
      </c>
      <c r="H88" s="57">
        <f t="shared" si="16"/>
        <v>0</v>
      </c>
      <c r="I88" s="44">
        <v>0</v>
      </c>
      <c r="J88" s="57">
        <f t="shared" si="17"/>
        <v>0</v>
      </c>
      <c r="K88" s="44">
        <v>0</v>
      </c>
      <c r="L88" s="58">
        <f t="shared" si="18"/>
        <v>0</v>
      </c>
      <c r="M88" s="44">
        <v>3</v>
      </c>
      <c r="N88" s="58">
        <f t="shared" si="19"/>
        <v>76.9</v>
      </c>
      <c r="O88" s="44">
        <v>0</v>
      </c>
      <c r="P88" s="58">
        <f t="shared" si="20"/>
        <v>0</v>
      </c>
      <c r="Q88" s="44">
        <v>0</v>
      </c>
      <c r="R88" s="50">
        <v>0</v>
      </c>
      <c r="S88" s="8">
        <v>20</v>
      </c>
      <c r="T88" s="29">
        <f t="shared" si="21"/>
        <v>3</v>
      </c>
      <c r="U88" s="8">
        <v>9</v>
      </c>
      <c r="V88" s="31">
        <f t="shared" si="22"/>
        <v>1.34</v>
      </c>
      <c r="W88" s="36">
        <v>1.06</v>
      </c>
      <c r="Y88" s="23">
        <v>6705</v>
      </c>
      <c r="Z88" s="35">
        <v>1.06405</v>
      </c>
      <c r="AA88" s="35">
        <f>ROUND(Z88,2)</f>
        <v>1.06</v>
      </c>
    </row>
    <row r="89" spans="1:26" ht="7.5" customHeight="1">
      <c r="A89" s="3"/>
      <c r="B89" s="8"/>
      <c r="C89" s="26"/>
      <c r="D89" s="9"/>
      <c r="E89" s="8"/>
      <c r="F89" s="26"/>
      <c r="G89" s="44"/>
      <c r="H89" s="58"/>
      <c r="I89" s="44"/>
      <c r="J89" s="58"/>
      <c r="K89" s="44"/>
      <c r="L89" s="58"/>
      <c r="M89" s="44"/>
      <c r="N89" s="58"/>
      <c r="O89" s="44"/>
      <c r="P89" s="58"/>
      <c r="Q89" s="44"/>
      <c r="R89" s="50"/>
      <c r="S89" s="8"/>
      <c r="T89" s="9"/>
      <c r="U89" s="8"/>
      <c r="V89" s="9"/>
      <c r="W89" s="36"/>
      <c r="Y89" s="23"/>
      <c r="Z89" s="35" t="s">
        <v>123</v>
      </c>
    </row>
    <row r="90" spans="1:27" ht="13.5">
      <c r="A90" s="3" t="s">
        <v>59</v>
      </c>
      <c r="B90" s="8">
        <v>98</v>
      </c>
      <c r="C90" s="26">
        <f t="shared" si="15"/>
        <v>7.7</v>
      </c>
      <c r="D90" s="9">
        <v>10</v>
      </c>
      <c r="E90" s="8">
        <v>121</v>
      </c>
      <c r="F90" s="26">
        <f>ROUND(E90/Y90*1000,1)</f>
        <v>9.5</v>
      </c>
      <c r="G90" s="44">
        <v>0</v>
      </c>
      <c r="H90" s="57">
        <f t="shared" si="16"/>
        <v>0</v>
      </c>
      <c r="I90" s="44">
        <v>0</v>
      </c>
      <c r="J90" s="57">
        <f t="shared" si="17"/>
        <v>0</v>
      </c>
      <c r="K90" s="44">
        <v>1</v>
      </c>
      <c r="L90" s="58">
        <f t="shared" si="18"/>
        <v>10.1</v>
      </c>
      <c r="M90" s="44">
        <v>1</v>
      </c>
      <c r="N90" s="58">
        <f t="shared" si="19"/>
        <v>10.1</v>
      </c>
      <c r="O90" s="44">
        <v>0</v>
      </c>
      <c r="P90" s="58">
        <f t="shared" si="20"/>
        <v>0</v>
      </c>
      <c r="Q90" s="44">
        <v>0</v>
      </c>
      <c r="R90" s="50">
        <v>0</v>
      </c>
      <c r="S90" s="8">
        <v>68</v>
      </c>
      <c r="T90" s="29">
        <f t="shared" si="21"/>
        <v>5.3</v>
      </c>
      <c r="U90" s="8">
        <v>22</v>
      </c>
      <c r="V90" s="31">
        <f t="shared" si="22"/>
        <v>1.73</v>
      </c>
      <c r="W90" s="36">
        <v>1.45</v>
      </c>
      <c r="Y90" s="23">
        <v>12720</v>
      </c>
      <c r="Z90" s="35">
        <v>1.4531</v>
      </c>
      <c r="AA90" s="35">
        <f>ROUND(Z90,2)</f>
        <v>1.45</v>
      </c>
    </row>
    <row r="91" spans="1:27" ht="13.5">
      <c r="A91" s="3" t="s">
        <v>60</v>
      </c>
      <c r="B91" s="8">
        <v>158</v>
      </c>
      <c r="C91" s="26">
        <f t="shared" si="15"/>
        <v>6.2</v>
      </c>
      <c r="D91" s="9">
        <v>16</v>
      </c>
      <c r="E91" s="8">
        <v>257</v>
      </c>
      <c r="F91" s="26">
        <f>ROUND(E91/Y91*1000,1)</f>
        <v>10.1</v>
      </c>
      <c r="G91" s="44">
        <v>0</v>
      </c>
      <c r="H91" s="57">
        <f t="shared" si="16"/>
        <v>0</v>
      </c>
      <c r="I91" s="44">
        <v>0</v>
      </c>
      <c r="J91" s="57">
        <f t="shared" si="17"/>
        <v>0</v>
      </c>
      <c r="K91" s="44">
        <v>4</v>
      </c>
      <c r="L91" s="58">
        <f t="shared" si="18"/>
        <v>24.7</v>
      </c>
      <c r="M91" s="44">
        <v>2</v>
      </c>
      <c r="N91" s="58">
        <f t="shared" si="19"/>
        <v>12.3</v>
      </c>
      <c r="O91" s="44">
        <v>2</v>
      </c>
      <c r="P91" s="58">
        <f t="shared" si="20"/>
        <v>12.3</v>
      </c>
      <c r="Q91" s="44">
        <v>2</v>
      </c>
      <c r="R91" s="50">
        <v>0</v>
      </c>
      <c r="S91" s="8">
        <v>104</v>
      </c>
      <c r="T91" s="29">
        <f t="shared" si="21"/>
        <v>4.1</v>
      </c>
      <c r="U91" s="8">
        <v>42</v>
      </c>
      <c r="V91" s="31">
        <f t="shared" si="22"/>
        <v>1.65</v>
      </c>
      <c r="W91" s="36">
        <v>1.14</v>
      </c>
      <c r="Y91" s="23">
        <v>25399</v>
      </c>
      <c r="Z91" s="35">
        <v>1.1393</v>
      </c>
      <c r="AA91" s="35">
        <f>ROUND(Z91,2)</f>
        <v>1.14</v>
      </c>
    </row>
    <row r="92" spans="1:27" ht="13.5">
      <c r="A92" s="3" t="s">
        <v>61</v>
      </c>
      <c r="B92" s="8">
        <v>63</v>
      </c>
      <c r="C92" s="26">
        <f t="shared" si="15"/>
        <v>5.8</v>
      </c>
      <c r="D92" s="9">
        <v>7</v>
      </c>
      <c r="E92" s="8">
        <v>132</v>
      </c>
      <c r="F92" s="26">
        <f>ROUND(E92/Y92*1000,1)</f>
        <v>12.2</v>
      </c>
      <c r="G92" s="44">
        <v>0</v>
      </c>
      <c r="H92" s="57">
        <f t="shared" si="16"/>
        <v>0</v>
      </c>
      <c r="I92" s="44">
        <v>0</v>
      </c>
      <c r="J92" s="57">
        <f t="shared" si="17"/>
        <v>0</v>
      </c>
      <c r="K92" s="44">
        <v>0</v>
      </c>
      <c r="L92" s="58">
        <f t="shared" si="18"/>
        <v>0</v>
      </c>
      <c r="M92" s="44">
        <v>2</v>
      </c>
      <c r="N92" s="58">
        <f t="shared" si="19"/>
        <v>31.7</v>
      </c>
      <c r="O92" s="44">
        <v>0</v>
      </c>
      <c r="P92" s="58">
        <f t="shared" si="20"/>
        <v>0</v>
      </c>
      <c r="Q92" s="44">
        <v>0</v>
      </c>
      <c r="R92" s="50">
        <v>0</v>
      </c>
      <c r="S92" s="8">
        <v>36</v>
      </c>
      <c r="T92" s="29">
        <f t="shared" si="21"/>
        <v>3.3</v>
      </c>
      <c r="U92" s="8">
        <v>18</v>
      </c>
      <c r="V92" s="31">
        <f t="shared" si="22"/>
        <v>1.67</v>
      </c>
      <c r="W92" s="36">
        <v>1.11</v>
      </c>
      <c r="Y92" s="23">
        <v>10778</v>
      </c>
      <c r="Z92" s="35">
        <v>1.10575</v>
      </c>
      <c r="AA92" s="35">
        <f>ROUND(Z92,2)</f>
        <v>1.11</v>
      </c>
    </row>
    <row r="93" spans="1:27" ht="13.5">
      <c r="A93" s="3" t="s">
        <v>62</v>
      </c>
      <c r="B93" s="8">
        <v>28</v>
      </c>
      <c r="C93" s="26">
        <f t="shared" si="15"/>
        <v>5.4</v>
      </c>
      <c r="D93" s="9">
        <v>6</v>
      </c>
      <c r="E93" s="8">
        <v>63</v>
      </c>
      <c r="F93" s="26">
        <f>ROUND(E93/Y93*1000,1)</f>
        <v>12.1</v>
      </c>
      <c r="G93" s="44">
        <v>0</v>
      </c>
      <c r="H93" s="57">
        <f t="shared" si="16"/>
        <v>0</v>
      </c>
      <c r="I93" s="44">
        <v>0</v>
      </c>
      <c r="J93" s="57">
        <f t="shared" si="17"/>
        <v>0</v>
      </c>
      <c r="K93" s="44">
        <v>0</v>
      </c>
      <c r="L93" s="58">
        <f t="shared" si="18"/>
        <v>0</v>
      </c>
      <c r="M93" s="44">
        <v>1</v>
      </c>
      <c r="N93" s="58">
        <f t="shared" si="19"/>
        <v>35.7</v>
      </c>
      <c r="O93" s="44">
        <v>0</v>
      </c>
      <c r="P93" s="58">
        <f t="shared" si="20"/>
        <v>0</v>
      </c>
      <c r="Q93" s="44">
        <v>0</v>
      </c>
      <c r="R93" s="50">
        <v>0</v>
      </c>
      <c r="S93" s="8">
        <v>13</v>
      </c>
      <c r="T93" s="29">
        <f t="shared" si="21"/>
        <v>2.5</v>
      </c>
      <c r="U93" s="8">
        <v>8</v>
      </c>
      <c r="V93" s="31">
        <f t="shared" si="22"/>
        <v>1.54</v>
      </c>
      <c r="W93" s="36">
        <v>1.19</v>
      </c>
      <c r="Y93" s="23">
        <v>5190</v>
      </c>
      <c r="Z93" s="35">
        <v>1.1858</v>
      </c>
      <c r="AA93" s="35">
        <f>ROUND(Z93,2)</f>
        <v>1.19</v>
      </c>
    </row>
    <row r="94" spans="1:27" ht="13.5">
      <c r="A94" s="3" t="s">
        <v>63</v>
      </c>
      <c r="B94" s="8">
        <v>92</v>
      </c>
      <c r="C94" s="26">
        <f t="shared" si="15"/>
        <v>5.4</v>
      </c>
      <c r="D94" s="9">
        <v>6</v>
      </c>
      <c r="E94" s="8">
        <v>196</v>
      </c>
      <c r="F94" s="26">
        <f>ROUND(E94/Y94*1000,1)</f>
        <v>11.6</v>
      </c>
      <c r="G94" s="44">
        <v>0</v>
      </c>
      <c r="H94" s="57">
        <f t="shared" si="16"/>
        <v>0</v>
      </c>
      <c r="I94" s="44">
        <v>0</v>
      </c>
      <c r="J94" s="57">
        <f t="shared" si="17"/>
        <v>0</v>
      </c>
      <c r="K94" s="44">
        <v>3</v>
      </c>
      <c r="L94" s="58">
        <f t="shared" si="18"/>
        <v>31.6</v>
      </c>
      <c r="M94" s="44">
        <v>0</v>
      </c>
      <c r="N94" s="58">
        <f t="shared" si="19"/>
        <v>0</v>
      </c>
      <c r="O94" s="44">
        <v>0</v>
      </c>
      <c r="P94" s="58">
        <f t="shared" si="20"/>
        <v>0</v>
      </c>
      <c r="Q94" s="44">
        <v>0</v>
      </c>
      <c r="R94" s="50">
        <v>0</v>
      </c>
      <c r="S94" s="8">
        <v>87</v>
      </c>
      <c r="T94" s="29">
        <f t="shared" si="21"/>
        <v>5.1</v>
      </c>
      <c r="U94" s="8">
        <v>25</v>
      </c>
      <c r="V94" s="31">
        <f t="shared" si="22"/>
        <v>1.47</v>
      </c>
      <c r="W94" s="36">
        <v>1.09</v>
      </c>
      <c r="Y94" s="23">
        <v>16950</v>
      </c>
      <c r="Z94" s="35">
        <v>1.0885</v>
      </c>
      <c r="AA94" s="35">
        <f>ROUND(Z94,2)</f>
        <v>1.09</v>
      </c>
    </row>
    <row r="95" spans="1:26" ht="7.5" customHeight="1">
      <c r="A95" s="3"/>
      <c r="B95" s="8"/>
      <c r="C95" s="26"/>
      <c r="D95" s="9"/>
      <c r="E95" s="8"/>
      <c r="F95" s="26"/>
      <c r="G95" s="44"/>
      <c r="H95" s="58"/>
      <c r="I95" s="44"/>
      <c r="J95" s="58"/>
      <c r="K95" s="44"/>
      <c r="L95" s="58"/>
      <c r="M95" s="44"/>
      <c r="N95" s="58"/>
      <c r="O95" s="44"/>
      <c r="P95" s="58"/>
      <c r="Q95" s="44"/>
      <c r="R95" s="50"/>
      <c r="S95" s="8"/>
      <c r="T95" s="9"/>
      <c r="U95" s="8"/>
      <c r="V95" s="9"/>
      <c r="W95" s="36"/>
      <c r="Z95" s="35" t="s">
        <v>123</v>
      </c>
    </row>
    <row r="96" spans="1:27" ht="13.5">
      <c r="A96" s="3" t="s">
        <v>64</v>
      </c>
      <c r="B96" s="8">
        <v>93</v>
      </c>
      <c r="C96" s="26">
        <f t="shared" si="15"/>
        <v>5.8</v>
      </c>
      <c r="D96" s="9">
        <v>8</v>
      </c>
      <c r="E96" s="8">
        <v>172</v>
      </c>
      <c r="F96" s="26">
        <f>ROUND(E96/Y96*1000,1)</f>
        <v>10.6</v>
      </c>
      <c r="G96" s="44">
        <v>0</v>
      </c>
      <c r="H96" s="57">
        <f t="shared" si="16"/>
        <v>0</v>
      </c>
      <c r="I96" s="44">
        <v>0</v>
      </c>
      <c r="J96" s="57">
        <f t="shared" si="17"/>
        <v>0</v>
      </c>
      <c r="K96" s="44">
        <v>2</v>
      </c>
      <c r="L96" s="58">
        <f t="shared" si="18"/>
        <v>21.1</v>
      </c>
      <c r="M96" s="44">
        <v>3</v>
      </c>
      <c r="N96" s="58">
        <f t="shared" si="19"/>
        <v>31.6</v>
      </c>
      <c r="O96" s="44">
        <v>1</v>
      </c>
      <c r="P96" s="58">
        <f t="shared" si="20"/>
        <v>10.5</v>
      </c>
      <c r="Q96" s="44">
        <v>1</v>
      </c>
      <c r="R96" s="50">
        <v>0</v>
      </c>
      <c r="S96" s="8">
        <v>67</v>
      </c>
      <c r="T96" s="29">
        <f t="shared" si="21"/>
        <v>4.1</v>
      </c>
      <c r="U96" s="8">
        <v>27</v>
      </c>
      <c r="V96" s="31">
        <f t="shared" si="22"/>
        <v>1.67</v>
      </c>
      <c r="W96" s="36">
        <v>1.02</v>
      </c>
      <c r="Y96" s="23">
        <v>16166</v>
      </c>
      <c r="Z96" s="35">
        <v>1.021</v>
      </c>
      <c r="AA96" s="35">
        <f>ROUND(Z96,2)</f>
        <v>1.02</v>
      </c>
    </row>
    <row r="97" spans="1:27" ht="13.5">
      <c r="A97" s="3" t="s">
        <v>65</v>
      </c>
      <c r="B97" s="8">
        <v>71</v>
      </c>
      <c r="C97" s="26">
        <f t="shared" si="15"/>
        <v>6</v>
      </c>
      <c r="D97" s="9">
        <v>6</v>
      </c>
      <c r="E97" s="8">
        <v>157</v>
      </c>
      <c r="F97" s="26">
        <f>ROUND(E97/Y97*1000,1)</f>
        <v>13.2</v>
      </c>
      <c r="G97" s="44">
        <v>1</v>
      </c>
      <c r="H97" s="57">
        <f t="shared" si="16"/>
        <v>14.1</v>
      </c>
      <c r="I97" s="44">
        <v>1</v>
      </c>
      <c r="J97" s="57">
        <f t="shared" si="17"/>
        <v>14.1</v>
      </c>
      <c r="K97" s="44">
        <v>2</v>
      </c>
      <c r="L97" s="58">
        <f t="shared" si="18"/>
        <v>27.4</v>
      </c>
      <c r="M97" s="44">
        <v>0</v>
      </c>
      <c r="N97" s="58">
        <f t="shared" si="19"/>
        <v>0</v>
      </c>
      <c r="O97" s="44">
        <v>0</v>
      </c>
      <c r="P97" s="58">
        <f t="shared" si="20"/>
        <v>0</v>
      </c>
      <c r="Q97" s="44">
        <v>0</v>
      </c>
      <c r="R97" s="50">
        <v>0</v>
      </c>
      <c r="S97" s="8">
        <v>54</v>
      </c>
      <c r="T97" s="29">
        <f t="shared" si="21"/>
        <v>4.6</v>
      </c>
      <c r="U97" s="8">
        <v>21</v>
      </c>
      <c r="V97" s="31">
        <f t="shared" si="22"/>
        <v>1.77</v>
      </c>
      <c r="W97" s="36">
        <v>1.08</v>
      </c>
      <c r="Y97" s="23">
        <v>11852</v>
      </c>
      <c r="Z97" s="35">
        <v>1.08265</v>
      </c>
      <c r="AA97" s="35">
        <f>ROUND(Z97,2)</f>
        <v>1.08</v>
      </c>
    </row>
    <row r="98" spans="1:27" ht="13.5">
      <c r="A98" s="3" t="s">
        <v>66</v>
      </c>
      <c r="B98" s="8">
        <v>63</v>
      </c>
      <c r="C98" s="26">
        <f t="shared" si="15"/>
        <v>6.3</v>
      </c>
      <c r="D98" s="9">
        <v>8</v>
      </c>
      <c r="E98" s="8">
        <v>112</v>
      </c>
      <c r="F98" s="26">
        <f>ROUND(E98/Y98*1000,1)</f>
        <v>11.2</v>
      </c>
      <c r="G98" s="44">
        <v>0</v>
      </c>
      <c r="H98" s="57">
        <f t="shared" si="16"/>
        <v>0</v>
      </c>
      <c r="I98" s="44">
        <v>0</v>
      </c>
      <c r="J98" s="57">
        <f t="shared" si="17"/>
        <v>0</v>
      </c>
      <c r="K98" s="44">
        <v>6</v>
      </c>
      <c r="L98" s="58">
        <f t="shared" si="18"/>
        <v>87</v>
      </c>
      <c r="M98" s="44">
        <v>0</v>
      </c>
      <c r="N98" s="58">
        <f t="shared" si="19"/>
        <v>0</v>
      </c>
      <c r="O98" s="44">
        <v>3</v>
      </c>
      <c r="P98" s="58">
        <f t="shared" si="20"/>
        <v>43.5</v>
      </c>
      <c r="Q98" s="44">
        <v>3</v>
      </c>
      <c r="R98" s="50">
        <v>0</v>
      </c>
      <c r="S98" s="8">
        <v>43</v>
      </c>
      <c r="T98" s="29">
        <f t="shared" si="21"/>
        <v>4.3</v>
      </c>
      <c r="U98" s="8">
        <v>21</v>
      </c>
      <c r="V98" s="31">
        <f t="shared" si="22"/>
        <v>2.1</v>
      </c>
      <c r="W98" s="36">
        <v>1.22</v>
      </c>
      <c r="Y98" s="23">
        <v>10019</v>
      </c>
      <c r="Z98" s="35">
        <v>1.2235500000000001</v>
      </c>
      <c r="AA98" s="35">
        <f>ROUND(Z98,2)</f>
        <v>1.22</v>
      </c>
    </row>
    <row r="99" spans="1:27" ht="13.5">
      <c r="A99" s="3" t="s">
        <v>67</v>
      </c>
      <c r="B99" s="8">
        <v>318</v>
      </c>
      <c r="C99" s="26">
        <f t="shared" si="15"/>
        <v>6.4</v>
      </c>
      <c r="D99" s="9">
        <v>32</v>
      </c>
      <c r="E99" s="8">
        <v>447</v>
      </c>
      <c r="F99" s="26">
        <f>ROUND(E99/Y99*1000,1)</f>
        <v>9</v>
      </c>
      <c r="G99" s="44">
        <v>3</v>
      </c>
      <c r="H99" s="57">
        <f t="shared" si="16"/>
        <v>9.4</v>
      </c>
      <c r="I99" s="44">
        <v>2</v>
      </c>
      <c r="J99" s="57">
        <f t="shared" si="17"/>
        <v>6.3</v>
      </c>
      <c r="K99" s="44">
        <v>4</v>
      </c>
      <c r="L99" s="58">
        <f t="shared" si="18"/>
        <v>12.4</v>
      </c>
      <c r="M99" s="44">
        <v>1</v>
      </c>
      <c r="N99" s="58">
        <f t="shared" si="19"/>
        <v>3.1</v>
      </c>
      <c r="O99" s="44">
        <v>2</v>
      </c>
      <c r="P99" s="58">
        <f t="shared" si="20"/>
        <v>6.2</v>
      </c>
      <c r="Q99" s="44">
        <v>0</v>
      </c>
      <c r="R99" s="50">
        <v>2</v>
      </c>
      <c r="S99" s="8">
        <v>205</v>
      </c>
      <c r="T99" s="29">
        <f t="shared" si="21"/>
        <v>4.1</v>
      </c>
      <c r="U99" s="8">
        <v>92</v>
      </c>
      <c r="V99" s="31">
        <f t="shared" si="22"/>
        <v>1.86</v>
      </c>
      <c r="W99" s="36">
        <v>1.1</v>
      </c>
      <c r="Y99" s="23">
        <v>49548</v>
      </c>
      <c r="Z99" s="35">
        <v>1.0977999999999999</v>
      </c>
      <c r="AA99" s="35">
        <f>ROUND(Z99,2)</f>
        <v>1.1</v>
      </c>
    </row>
    <row r="100" spans="1:27" ht="13.5">
      <c r="A100" s="3" t="s">
        <v>68</v>
      </c>
      <c r="B100" s="8">
        <v>107</v>
      </c>
      <c r="C100" s="26">
        <f t="shared" si="15"/>
        <v>5.6</v>
      </c>
      <c r="D100" s="9">
        <v>12</v>
      </c>
      <c r="E100" s="8">
        <v>246</v>
      </c>
      <c r="F100" s="26">
        <f>ROUND(E100/Y100*1000,1)</f>
        <v>12.9</v>
      </c>
      <c r="G100" s="44">
        <v>0</v>
      </c>
      <c r="H100" s="57">
        <f t="shared" si="16"/>
        <v>0</v>
      </c>
      <c r="I100" s="44">
        <v>0</v>
      </c>
      <c r="J100" s="57">
        <f t="shared" si="17"/>
        <v>0</v>
      </c>
      <c r="K100" s="44">
        <v>1</v>
      </c>
      <c r="L100" s="58">
        <f t="shared" si="18"/>
        <v>9.3</v>
      </c>
      <c r="M100" s="44">
        <v>3</v>
      </c>
      <c r="N100" s="58">
        <f t="shared" si="19"/>
        <v>27.8</v>
      </c>
      <c r="O100" s="44">
        <v>0</v>
      </c>
      <c r="P100" s="58">
        <f t="shared" si="20"/>
        <v>0</v>
      </c>
      <c r="Q100" s="44">
        <v>0</v>
      </c>
      <c r="R100" s="50">
        <v>0</v>
      </c>
      <c r="S100" s="8">
        <v>79</v>
      </c>
      <c r="T100" s="29">
        <f t="shared" si="21"/>
        <v>4.2</v>
      </c>
      <c r="U100" s="8">
        <v>58</v>
      </c>
      <c r="V100" s="31">
        <f t="shared" si="22"/>
        <v>3.05</v>
      </c>
      <c r="W100" s="36">
        <v>1.02</v>
      </c>
      <c r="Y100" s="23">
        <v>19009</v>
      </c>
      <c r="Z100" s="35">
        <v>1.02435</v>
      </c>
      <c r="AA100" s="35">
        <f>ROUND(Z100,2)</f>
        <v>1.02</v>
      </c>
    </row>
    <row r="101" spans="1:26" ht="7.5" customHeight="1">
      <c r="A101" s="3"/>
      <c r="B101" s="8"/>
      <c r="C101" s="26"/>
      <c r="D101" s="9"/>
      <c r="E101" s="8"/>
      <c r="F101" s="26"/>
      <c r="G101" s="44"/>
      <c r="H101" s="58"/>
      <c r="I101" s="44"/>
      <c r="J101" s="58"/>
      <c r="K101" s="44"/>
      <c r="L101" s="58"/>
      <c r="M101" s="44"/>
      <c r="N101" s="58"/>
      <c r="O101" s="44"/>
      <c r="P101" s="58"/>
      <c r="Q101" s="44"/>
      <c r="R101" s="50"/>
      <c r="S101" s="8"/>
      <c r="T101" s="9"/>
      <c r="U101" s="8"/>
      <c r="V101" s="9"/>
      <c r="W101" s="36"/>
      <c r="Y101" s="23"/>
      <c r="Z101" s="35"/>
    </row>
    <row r="102" spans="1:27" ht="13.5">
      <c r="A102" s="3" t="s">
        <v>69</v>
      </c>
      <c r="B102" s="8">
        <v>171</v>
      </c>
      <c r="C102" s="26">
        <f t="shared" si="15"/>
        <v>7.1</v>
      </c>
      <c r="D102" s="9">
        <v>12</v>
      </c>
      <c r="E102" s="8">
        <v>236</v>
      </c>
      <c r="F102" s="26">
        <f>ROUND(E102/Y102*1000,1)</f>
        <v>9.8</v>
      </c>
      <c r="G102" s="44">
        <v>1</v>
      </c>
      <c r="H102" s="57">
        <f t="shared" si="16"/>
        <v>5.8</v>
      </c>
      <c r="I102" s="44">
        <v>0</v>
      </c>
      <c r="J102" s="57">
        <f t="shared" si="17"/>
        <v>0</v>
      </c>
      <c r="K102" s="44">
        <v>2</v>
      </c>
      <c r="L102" s="58">
        <f t="shared" si="18"/>
        <v>11.6</v>
      </c>
      <c r="M102" s="44">
        <v>1</v>
      </c>
      <c r="N102" s="58">
        <f t="shared" si="19"/>
        <v>5.8</v>
      </c>
      <c r="O102" s="44">
        <v>1</v>
      </c>
      <c r="P102" s="58">
        <f t="shared" si="20"/>
        <v>5.8</v>
      </c>
      <c r="Q102" s="44">
        <v>1</v>
      </c>
      <c r="R102" s="50">
        <v>0</v>
      </c>
      <c r="S102" s="8">
        <v>100</v>
      </c>
      <c r="T102" s="29">
        <f t="shared" si="21"/>
        <v>4.1</v>
      </c>
      <c r="U102" s="8">
        <v>64</v>
      </c>
      <c r="V102" s="31">
        <f t="shared" si="22"/>
        <v>2.65</v>
      </c>
      <c r="W102" s="36">
        <v>1.24</v>
      </c>
      <c r="Y102" s="23">
        <v>24132</v>
      </c>
      <c r="Z102" s="35">
        <v>1.2377</v>
      </c>
      <c r="AA102" s="35">
        <f>ROUND(Z102,2)</f>
        <v>1.24</v>
      </c>
    </row>
    <row r="103" spans="1:27" ht="13.5">
      <c r="A103" s="3" t="s">
        <v>70</v>
      </c>
      <c r="B103" s="8">
        <v>110</v>
      </c>
      <c r="C103" s="26">
        <f t="shared" si="15"/>
        <v>5.7</v>
      </c>
      <c r="D103" s="9">
        <v>12</v>
      </c>
      <c r="E103" s="8">
        <v>149</v>
      </c>
      <c r="F103" s="26">
        <f>ROUND(E103/Y103*1000,1)</f>
        <v>7.7</v>
      </c>
      <c r="G103" s="44">
        <v>0</v>
      </c>
      <c r="H103" s="57">
        <f t="shared" si="16"/>
        <v>0</v>
      </c>
      <c r="I103" s="44">
        <v>0</v>
      </c>
      <c r="J103" s="57">
        <f t="shared" si="17"/>
        <v>0</v>
      </c>
      <c r="K103" s="44">
        <v>1</v>
      </c>
      <c r="L103" s="58">
        <f t="shared" si="18"/>
        <v>9</v>
      </c>
      <c r="M103" s="44">
        <v>3</v>
      </c>
      <c r="N103" s="58">
        <f t="shared" si="19"/>
        <v>27</v>
      </c>
      <c r="O103" s="44">
        <v>2</v>
      </c>
      <c r="P103" s="58">
        <f t="shared" si="20"/>
        <v>18</v>
      </c>
      <c r="Q103" s="44">
        <v>2</v>
      </c>
      <c r="R103" s="50">
        <v>0</v>
      </c>
      <c r="S103" s="8">
        <v>80</v>
      </c>
      <c r="T103" s="29">
        <f t="shared" si="21"/>
        <v>4.1</v>
      </c>
      <c r="U103" s="8">
        <v>47</v>
      </c>
      <c r="V103" s="31">
        <f t="shared" si="22"/>
        <v>2.43</v>
      </c>
      <c r="W103" s="36">
        <v>1.04</v>
      </c>
      <c r="Y103" s="23">
        <v>19351</v>
      </c>
      <c r="Z103" s="35">
        <v>1.0363499999999999</v>
      </c>
      <c r="AA103" s="35">
        <f>ROUND(Z103,2)</f>
        <v>1.04</v>
      </c>
    </row>
    <row r="104" spans="1:27" ht="13.5">
      <c r="A104" s="3" t="s">
        <v>71</v>
      </c>
      <c r="B104" s="8">
        <v>35</v>
      </c>
      <c r="C104" s="26">
        <f t="shared" si="15"/>
        <v>7.5</v>
      </c>
      <c r="D104" s="9">
        <v>6</v>
      </c>
      <c r="E104" s="8">
        <v>70</v>
      </c>
      <c r="F104" s="26">
        <f>ROUND(E104/Y104*1000,1)</f>
        <v>15.1</v>
      </c>
      <c r="G104" s="44">
        <v>0</v>
      </c>
      <c r="H104" s="57">
        <f t="shared" si="16"/>
        <v>0</v>
      </c>
      <c r="I104" s="44">
        <v>0</v>
      </c>
      <c r="J104" s="57">
        <f t="shared" si="17"/>
        <v>0</v>
      </c>
      <c r="K104" s="44">
        <v>1</v>
      </c>
      <c r="L104" s="58">
        <f t="shared" si="18"/>
        <v>27.8</v>
      </c>
      <c r="M104" s="44">
        <v>0</v>
      </c>
      <c r="N104" s="58">
        <f t="shared" si="19"/>
        <v>0</v>
      </c>
      <c r="O104" s="44">
        <v>0</v>
      </c>
      <c r="P104" s="58">
        <f t="shared" si="20"/>
        <v>0</v>
      </c>
      <c r="Q104" s="44">
        <v>0</v>
      </c>
      <c r="R104" s="50">
        <v>0</v>
      </c>
      <c r="S104" s="8">
        <v>23</v>
      </c>
      <c r="T104" s="29">
        <f t="shared" si="21"/>
        <v>5</v>
      </c>
      <c r="U104" s="8">
        <v>11</v>
      </c>
      <c r="V104" s="31">
        <f t="shared" si="22"/>
        <v>2.37</v>
      </c>
      <c r="W104" s="36">
        <v>1.33</v>
      </c>
      <c r="Y104" s="23">
        <v>4645</v>
      </c>
      <c r="Z104" s="35">
        <v>1.32575</v>
      </c>
      <c r="AA104" s="35">
        <f>ROUND(Z104,2)</f>
        <v>1.33</v>
      </c>
    </row>
    <row r="105" spans="1:27" ht="13.5">
      <c r="A105" s="3" t="s">
        <v>72</v>
      </c>
      <c r="B105" s="8">
        <v>65</v>
      </c>
      <c r="C105" s="26">
        <f t="shared" si="15"/>
        <v>6</v>
      </c>
      <c r="D105" s="9">
        <v>5</v>
      </c>
      <c r="E105" s="8">
        <v>156</v>
      </c>
      <c r="F105" s="26">
        <f>ROUND(E105/Y105*1000,1)</f>
        <v>14.3</v>
      </c>
      <c r="G105" s="44">
        <v>0</v>
      </c>
      <c r="H105" s="57">
        <f t="shared" si="16"/>
        <v>0</v>
      </c>
      <c r="I105" s="44">
        <v>0</v>
      </c>
      <c r="J105" s="57">
        <f t="shared" si="17"/>
        <v>0</v>
      </c>
      <c r="K105" s="44">
        <v>2</v>
      </c>
      <c r="L105" s="58">
        <f t="shared" si="18"/>
        <v>29.9</v>
      </c>
      <c r="M105" s="44">
        <v>0</v>
      </c>
      <c r="N105" s="58">
        <f t="shared" si="19"/>
        <v>0</v>
      </c>
      <c r="O105" s="44">
        <v>0</v>
      </c>
      <c r="P105" s="58">
        <f t="shared" si="20"/>
        <v>0</v>
      </c>
      <c r="Q105" s="44">
        <v>0</v>
      </c>
      <c r="R105" s="50">
        <v>0</v>
      </c>
      <c r="S105" s="8">
        <v>55</v>
      </c>
      <c r="T105" s="29">
        <f t="shared" si="21"/>
        <v>5</v>
      </c>
      <c r="U105" s="8">
        <v>22</v>
      </c>
      <c r="V105" s="31">
        <f t="shared" si="22"/>
        <v>2.02</v>
      </c>
      <c r="W105" s="36">
        <v>1.11</v>
      </c>
      <c r="Y105" s="23">
        <v>10896</v>
      </c>
      <c r="Z105" s="35">
        <v>1.1126</v>
      </c>
      <c r="AA105" s="35">
        <f>ROUND(Z105,2)</f>
        <v>1.11</v>
      </c>
    </row>
    <row r="106" spans="1:27" ht="13.5">
      <c r="A106" s="3" t="s">
        <v>73</v>
      </c>
      <c r="B106" s="8">
        <v>89</v>
      </c>
      <c r="C106" s="26">
        <f t="shared" si="15"/>
        <v>6.3</v>
      </c>
      <c r="D106" s="9">
        <v>8</v>
      </c>
      <c r="E106" s="8">
        <v>152</v>
      </c>
      <c r="F106" s="26">
        <f>ROUND(E106/Y106*1000,1)</f>
        <v>10.8</v>
      </c>
      <c r="G106" s="44">
        <v>0</v>
      </c>
      <c r="H106" s="57">
        <f t="shared" si="16"/>
        <v>0</v>
      </c>
      <c r="I106" s="44">
        <v>0</v>
      </c>
      <c r="J106" s="57">
        <f t="shared" si="17"/>
        <v>0</v>
      </c>
      <c r="K106" s="44">
        <v>1</v>
      </c>
      <c r="L106" s="58">
        <f t="shared" si="18"/>
        <v>11.1</v>
      </c>
      <c r="M106" s="44">
        <v>1</v>
      </c>
      <c r="N106" s="58">
        <f t="shared" si="19"/>
        <v>11.1</v>
      </c>
      <c r="O106" s="44">
        <v>0</v>
      </c>
      <c r="P106" s="58">
        <f t="shared" si="20"/>
        <v>0</v>
      </c>
      <c r="Q106" s="44">
        <v>0</v>
      </c>
      <c r="R106" s="50">
        <v>0</v>
      </c>
      <c r="S106" s="8">
        <v>69</v>
      </c>
      <c r="T106" s="29">
        <f t="shared" si="21"/>
        <v>4.9</v>
      </c>
      <c r="U106" s="8">
        <v>28</v>
      </c>
      <c r="V106" s="31">
        <f t="shared" si="22"/>
        <v>1.98</v>
      </c>
      <c r="W106" s="36">
        <v>1.11</v>
      </c>
      <c r="Y106" s="23">
        <v>14129</v>
      </c>
      <c r="Z106" s="35">
        <v>1.10605</v>
      </c>
      <c r="AA106" s="35">
        <f>ROUND(Z106,2)</f>
        <v>1.11</v>
      </c>
    </row>
    <row r="107" spans="1:26" ht="7.5" customHeight="1">
      <c r="A107" s="3"/>
      <c r="B107" s="8"/>
      <c r="C107" s="26"/>
      <c r="D107" s="9"/>
      <c r="E107" s="8"/>
      <c r="F107" s="26"/>
      <c r="G107" s="44"/>
      <c r="H107" s="58"/>
      <c r="I107" s="44"/>
      <c r="J107" s="58"/>
      <c r="K107" s="44"/>
      <c r="L107" s="58"/>
      <c r="M107" s="44"/>
      <c r="N107" s="58"/>
      <c r="O107" s="44"/>
      <c r="P107" s="58"/>
      <c r="Q107" s="44"/>
      <c r="R107" s="50"/>
      <c r="S107" s="8"/>
      <c r="T107" s="9"/>
      <c r="U107" s="8"/>
      <c r="V107" s="9"/>
      <c r="W107" s="36"/>
      <c r="Y107" s="23"/>
      <c r="Z107" s="35"/>
    </row>
    <row r="108" spans="1:27" ht="13.5">
      <c r="A108" s="3" t="s">
        <v>74</v>
      </c>
      <c r="B108" s="8">
        <v>55</v>
      </c>
      <c r="C108" s="26">
        <f t="shared" si="15"/>
        <v>6.6</v>
      </c>
      <c r="D108" s="9">
        <v>3</v>
      </c>
      <c r="E108" s="8">
        <v>90</v>
      </c>
      <c r="F108" s="26">
        <f>ROUND(E108/Y108*1000,1)</f>
        <v>10.7</v>
      </c>
      <c r="G108" s="44">
        <v>1</v>
      </c>
      <c r="H108" s="57">
        <f t="shared" si="16"/>
        <v>18.2</v>
      </c>
      <c r="I108" s="44">
        <v>1</v>
      </c>
      <c r="J108" s="57">
        <f t="shared" si="17"/>
        <v>18.2</v>
      </c>
      <c r="K108" s="44">
        <v>3</v>
      </c>
      <c r="L108" s="58">
        <f t="shared" si="18"/>
        <v>51.7</v>
      </c>
      <c r="M108" s="44">
        <v>1</v>
      </c>
      <c r="N108" s="58">
        <f t="shared" si="19"/>
        <v>17.2</v>
      </c>
      <c r="O108" s="44">
        <v>0</v>
      </c>
      <c r="P108" s="58">
        <f t="shared" si="20"/>
        <v>0</v>
      </c>
      <c r="Q108" s="44">
        <v>0</v>
      </c>
      <c r="R108" s="50">
        <v>0</v>
      </c>
      <c r="S108" s="8">
        <v>31</v>
      </c>
      <c r="T108" s="29">
        <f t="shared" si="21"/>
        <v>3.7</v>
      </c>
      <c r="U108" s="8">
        <v>18</v>
      </c>
      <c r="V108" s="31">
        <f t="shared" si="22"/>
        <v>2.15</v>
      </c>
      <c r="W108" s="36">
        <v>1.25</v>
      </c>
      <c r="Y108" s="23">
        <v>8389</v>
      </c>
      <c r="Z108" s="35">
        <v>1.25175</v>
      </c>
      <c r="AA108" s="35">
        <f>ROUND(Z108,2)</f>
        <v>1.25</v>
      </c>
    </row>
    <row r="109" spans="1:27" ht="13.5">
      <c r="A109" s="3" t="s">
        <v>75</v>
      </c>
      <c r="B109" s="8">
        <v>80</v>
      </c>
      <c r="C109" s="26">
        <f t="shared" si="15"/>
        <v>6.9</v>
      </c>
      <c r="D109" s="9">
        <v>3</v>
      </c>
      <c r="E109" s="8">
        <v>139</v>
      </c>
      <c r="F109" s="26">
        <f>ROUND(E109/Y109*1000,1)</f>
        <v>11.9</v>
      </c>
      <c r="G109" s="44">
        <v>0</v>
      </c>
      <c r="H109" s="57">
        <f t="shared" si="16"/>
        <v>0</v>
      </c>
      <c r="I109" s="44">
        <v>0</v>
      </c>
      <c r="J109" s="57">
        <f t="shared" si="17"/>
        <v>0</v>
      </c>
      <c r="K109" s="44">
        <v>1</v>
      </c>
      <c r="L109" s="58">
        <f t="shared" si="18"/>
        <v>12.3</v>
      </c>
      <c r="M109" s="44">
        <v>1</v>
      </c>
      <c r="N109" s="58">
        <f t="shared" si="19"/>
        <v>12.3</v>
      </c>
      <c r="O109" s="44">
        <v>0</v>
      </c>
      <c r="P109" s="58">
        <f t="shared" si="20"/>
        <v>0</v>
      </c>
      <c r="Q109" s="44">
        <v>0</v>
      </c>
      <c r="R109" s="50">
        <v>0</v>
      </c>
      <c r="S109" s="8">
        <v>57</v>
      </c>
      <c r="T109" s="29">
        <f t="shared" si="21"/>
        <v>4.9</v>
      </c>
      <c r="U109" s="8">
        <v>32</v>
      </c>
      <c r="V109" s="31">
        <f t="shared" si="22"/>
        <v>2.75</v>
      </c>
      <c r="W109" s="36">
        <v>1.17</v>
      </c>
      <c r="Y109" s="23">
        <v>11656</v>
      </c>
      <c r="Z109" s="35">
        <v>1.17345</v>
      </c>
      <c r="AA109" s="35">
        <f>ROUND(Z109,2)</f>
        <v>1.17</v>
      </c>
    </row>
    <row r="110" spans="1:27" ht="13.5">
      <c r="A110" s="3" t="s">
        <v>76</v>
      </c>
      <c r="B110" s="8">
        <v>33</v>
      </c>
      <c r="C110" s="26">
        <f t="shared" si="15"/>
        <v>4.2</v>
      </c>
      <c r="D110" s="9">
        <v>5</v>
      </c>
      <c r="E110" s="8">
        <v>81</v>
      </c>
      <c r="F110" s="26">
        <f>ROUND(E110/Y110*1000,1)</f>
        <v>10.3</v>
      </c>
      <c r="G110" s="44">
        <v>0</v>
      </c>
      <c r="H110" s="57">
        <f t="shared" si="16"/>
        <v>0</v>
      </c>
      <c r="I110" s="44">
        <v>0</v>
      </c>
      <c r="J110" s="57">
        <f t="shared" si="17"/>
        <v>0</v>
      </c>
      <c r="K110" s="44">
        <v>0</v>
      </c>
      <c r="L110" s="58">
        <f t="shared" si="18"/>
        <v>0</v>
      </c>
      <c r="M110" s="44">
        <v>1</v>
      </c>
      <c r="N110" s="58">
        <f t="shared" si="19"/>
        <v>30.3</v>
      </c>
      <c r="O110" s="44">
        <v>0</v>
      </c>
      <c r="P110" s="58">
        <f t="shared" si="20"/>
        <v>0</v>
      </c>
      <c r="Q110" s="44">
        <v>0</v>
      </c>
      <c r="R110" s="50">
        <v>0</v>
      </c>
      <c r="S110" s="8">
        <v>30</v>
      </c>
      <c r="T110" s="29">
        <f t="shared" si="21"/>
        <v>3.8</v>
      </c>
      <c r="U110" s="8">
        <v>9</v>
      </c>
      <c r="V110" s="31">
        <f t="shared" si="22"/>
        <v>1.15</v>
      </c>
      <c r="W110" s="36">
        <v>0.78</v>
      </c>
      <c r="Y110" s="23">
        <v>7838</v>
      </c>
      <c r="Z110" s="35">
        <v>0.7764</v>
      </c>
      <c r="AA110" s="35">
        <f>ROUND(Z110,2)</f>
        <v>0.78</v>
      </c>
    </row>
    <row r="111" spans="1:27" ht="13.5">
      <c r="A111" s="3" t="s">
        <v>77</v>
      </c>
      <c r="B111" s="8">
        <v>86</v>
      </c>
      <c r="C111" s="26">
        <f t="shared" si="15"/>
        <v>5.9</v>
      </c>
      <c r="D111" s="9">
        <v>6</v>
      </c>
      <c r="E111" s="8">
        <v>142</v>
      </c>
      <c r="F111" s="26">
        <f>ROUND(E111/Y111*1000,1)</f>
        <v>9.8</v>
      </c>
      <c r="G111" s="44">
        <v>0</v>
      </c>
      <c r="H111" s="57">
        <f t="shared" si="16"/>
        <v>0</v>
      </c>
      <c r="I111" s="44">
        <v>0</v>
      </c>
      <c r="J111" s="58">
        <f t="shared" si="17"/>
        <v>0</v>
      </c>
      <c r="K111" s="44">
        <v>1</v>
      </c>
      <c r="L111" s="58">
        <f t="shared" si="18"/>
        <v>11.5</v>
      </c>
      <c r="M111" s="44">
        <v>1</v>
      </c>
      <c r="N111" s="58">
        <f t="shared" si="19"/>
        <v>11.5</v>
      </c>
      <c r="O111" s="44">
        <v>0</v>
      </c>
      <c r="P111" s="58">
        <f t="shared" si="20"/>
        <v>0</v>
      </c>
      <c r="Q111" s="44">
        <v>0</v>
      </c>
      <c r="R111" s="50">
        <v>0</v>
      </c>
      <c r="S111" s="8">
        <v>49</v>
      </c>
      <c r="T111" s="29">
        <f t="shared" si="21"/>
        <v>3.4</v>
      </c>
      <c r="U111" s="8">
        <v>37</v>
      </c>
      <c r="V111" s="31">
        <f t="shared" si="22"/>
        <v>2.54</v>
      </c>
      <c r="W111" s="36">
        <v>1.04</v>
      </c>
      <c r="Y111" s="23">
        <v>14543</v>
      </c>
      <c r="Z111" s="35">
        <v>1.03645</v>
      </c>
      <c r="AA111" s="35">
        <f aca="true" t="shared" si="24" ref="AA111:AA127">ROUND(Z111,2)</f>
        <v>1.04</v>
      </c>
    </row>
    <row r="112" spans="1:27" ht="13.5">
      <c r="A112" s="3" t="s">
        <v>78</v>
      </c>
      <c r="B112" s="8">
        <v>78</v>
      </c>
      <c r="C112" s="26">
        <f t="shared" si="15"/>
        <v>6.1</v>
      </c>
      <c r="D112" s="9">
        <v>5</v>
      </c>
      <c r="E112" s="8">
        <v>180</v>
      </c>
      <c r="F112" s="26">
        <f>ROUND(E112/Y112*1000,1)</f>
        <v>14</v>
      </c>
      <c r="G112" s="44">
        <v>0</v>
      </c>
      <c r="H112" s="57">
        <f t="shared" si="16"/>
        <v>0</v>
      </c>
      <c r="I112" s="44">
        <v>0</v>
      </c>
      <c r="J112" s="58">
        <f t="shared" si="17"/>
        <v>0</v>
      </c>
      <c r="K112" s="44">
        <v>2</v>
      </c>
      <c r="L112" s="58">
        <f t="shared" si="18"/>
        <v>25</v>
      </c>
      <c r="M112" s="44">
        <v>1</v>
      </c>
      <c r="N112" s="58">
        <f t="shared" si="19"/>
        <v>12.5</v>
      </c>
      <c r="O112" s="44">
        <v>0</v>
      </c>
      <c r="P112" s="58">
        <f t="shared" si="20"/>
        <v>0</v>
      </c>
      <c r="Q112" s="44">
        <v>0</v>
      </c>
      <c r="R112" s="50">
        <v>0</v>
      </c>
      <c r="S112" s="8">
        <v>57</v>
      </c>
      <c r="T112" s="29">
        <f t="shared" si="21"/>
        <v>4.4</v>
      </c>
      <c r="U112" s="8">
        <v>19</v>
      </c>
      <c r="V112" s="31">
        <f t="shared" si="22"/>
        <v>1.48</v>
      </c>
      <c r="W112" s="36">
        <v>1.11</v>
      </c>
      <c r="Y112" s="23">
        <v>12850</v>
      </c>
      <c r="Z112" s="35">
        <v>1.1089</v>
      </c>
      <c r="AA112" s="35">
        <f t="shared" si="24"/>
        <v>1.11</v>
      </c>
    </row>
    <row r="113" spans="1:26" ht="7.5" customHeight="1">
      <c r="A113" s="3"/>
      <c r="B113" s="8"/>
      <c r="C113" s="26"/>
      <c r="D113" s="9"/>
      <c r="E113" s="8"/>
      <c r="F113" s="9"/>
      <c r="G113" s="44"/>
      <c r="H113" s="58"/>
      <c r="I113" s="44"/>
      <c r="J113" s="58"/>
      <c r="K113" s="44"/>
      <c r="L113" s="58"/>
      <c r="M113" s="44"/>
      <c r="N113" s="58"/>
      <c r="O113" s="44"/>
      <c r="P113" s="58"/>
      <c r="Q113" s="44"/>
      <c r="R113" s="50"/>
      <c r="S113" s="8"/>
      <c r="T113" s="9"/>
      <c r="U113" s="8"/>
      <c r="V113" s="9"/>
      <c r="W113" s="36"/>
      <c r="Y113" s="23"/>
      <c r="Z113" s="35"/>
    </row>
    <row r="114" spans="1:27" ht="13.5">
      <c r="A114" s="3" t="s">
        <v>79</v>
      </c>
      <c r="B114" s="8">
        <v>37</v>
      </c>
      <c r="C114" s="26">
        <f t="shared" si="15"/>
        <v>4.3</v>
      </c>
      <c r="D114" s="9">
        <v>4</v>
      </c>
      <c r="E114" s="8">
        <v>97</v>
      </c>
      <c r="F114" s="26">
        <f>ROUND(E114/Y114*1000,1)</f>
        <v>11.3</v>
      </c>
      <c r="G114" s="44">
        <v>0</v>
      </c>
      <c r="H114" s="57">
        <f t="shared" si="16"/>
        <v>0</v>
      </c>
      <c r="I114" s="44">
        <v>0</v>
      </c>
      <c r="J114" s="58">
        <f t="shared" si="17"/>
        <v>0</v>
      </c>
      <c r="K114" s="44">
        <v>3</v>
      </c>
      <c r="L114" s="58">
        <f t="shared" si="18"/>
        <v>75</v>
      </c>
      <c r="M114" s="44">
        <v>3</v>
      </c>
      <c r="N114" s="58">
        <f t="shared" si="19"/>
        <v>75</v>
      </c>
      <c r="O114" s="44">
        <v>1</v>
      </c>
      <c r="P114" s="58">
        <f t="shared" si="20"/>
        <v>25</v>
      </c>
      <c r="Q114" s="44">
        <v>1</v>
      </c>
      <c r="R114" s="50">
        <v>0</v>
      </c>
      <c r="S114" s="8">
        <v>34</v>
      </c>
      <c r="T114" s="29">
        <f t="shared" si="21"/>
        <v>4</v>
      </c>
      <c r="U114" s="8">
        <v>28</v>
      </c>
      <c r="V114" s="31">
        <f t="shared" si="22"/>
        <v>3.27</v>
      </c>
      <c r="W114" s="36">
        <v>0.88</v>
      </c>
      <c r="Y114" s="23">
        <v>8564</v>
      </c>
      <c r="Z114" s="35">
        <v>0.87875</v>
      </c>
      <c r="AA114" s="35">
        <f t="shared" si="24"/>
        <v>0.88</v>
      </c>
    </row>
    <row r="115" spans="1:27" ht="13.5">
      <c r="A115" s="3" t="s">
        <v>80</v>
      </c>
      <c r="B115" s="8">
        <v>38</v>
      </c>
      <c r="C115" s="26">
        <f t="shared" si="15"/>
        <v>3.9</v>
      </c>
      <c r="D115" s="9">
        <v>5</v>
      </c>
      <c r="E115" s="8">
        <v>135</v>
      </c>
      <c r="F115" s="26">
        <f>ROUND(E115/Y115*1000,1)</f>
        <v>13.7</v>
      </c>
      <c r="G115" s="44">
        <v>0</v>
      </c>
      <c r="H115" s="57">
        <f t="shared" si="16"/>
        <v>0</v>
      </c>
      <c r="I115" s="44">
        <v>0</v>
      </c>
      <c r="J115" s="58">
        <f t="shared" si="17"/>
        <v>0</v>
      </c>
      <c r="K115" s="44">
        <v>3</v>
      </c>
      <c r="L115" s="58">
        <f t="shared" si="18"/>
        <v>73.2</v>
      </c>
      <c r="M115" s="44"/>
      <c r="N115" s="58">
        <f t="shared" si="19"/>
        <v>0</v>
      </c>
      <c r="O115" s="44">
        <v>0</v>
      </c>
      <c r="P115" s="58">
        <f t="shared" si="20"/>
        <v>0</v>
      </c>
      <c r="Q115" s="44">
        <v>0</v>
      </c>
      <c r="R115" s="50">
        <v>0</v>
      </c>
      <c r="S115" s="8">
        <v>37</v>
      </c>
      <c r="T115" s="29">
        <f t="shared" si="21"/>
        <v>3.8</v>
      </c>
      <c r="U115" s="8">
        <v>11</v>
      </c>
      <c r="V115" s="31">
        <f t="shared" si="22"/>
        <v>1.12</v>
      </c>
      <c r="W115" s="36">
        <v>0.81</v>
      </c>
      <c r="Y115" s="23">
        <v>9824</v>
      </c>
      <c r="Z115" s="35">
        <v>0.80785</v>
      </c>
      <c r="AA115" s="35">
        <f t="shared" si="24"/>
        <v>0.81</v>
      </c>
    </row>
    <row r="116" spans="1:27" ht="13.5">
      <c r="A116" s="3" t="s">
        <v>81</v>
      </c>
      <c r="B116" s="8">
        <v>65</v>
      </c>
      <c r="C116" s="26">
        <f t="shared" si="15"/>
        <v>5.6</v>
      </c>
      <c r="D116" s="9">
        <v>4</v>
      </c>
      <c r="E116" s="8">
        <v>165</v>
      </c>
      <c r="F116" s="26">
        <f>ROUND(E116/Y116*1000,1)</f>
        <v>14.3</v>
      </c>
      <c r="G116" s="44">
        <v>0</v>
      </c>
      <c r="H116" s="57">
        <f t="shared" si="16"/>
        <v>0</v>
      </c>
      <c r="I116" s="44">
        <v>0</v>
      </c>
      <c r="J116" s="58">
        <f t="shared" si="17"/>
        <v>0</v>
      </c>
      <c r="K116" s="44"/>
      <c r="L116" s="58">
        <f t="shared" si="18"/>
        <v>0</v>
      </c>
      <c r="M116" s="44">
        <v>2</v>
      </c>
      <c r="N116" s="58">
        <f t="shared" si="19"/>
        <v>30.8</v>
      </c>
      <c r="O116" s="44">
        <v>0</v>
      </c>
      <c r="P116" s="58">
        <f t="shared" si="20"/>
        <v>0</v>
      </c>
      <c r="Q116" s="44">
        <v>0</v>
      </c>
      <c r="R116" s="50">
        <v>0</v>
      </c>
      <c r="S116" s="8">
        <v>41</v>
      </c>
      <c r="T116" s="29">
        <f t="shared" si="21"/>
        <v>3.6</v>
      </c>
      <c r="U116" s="8">
        <v>11</v>
      </c>
      <c r="V116" s="31">
        <f t="shared" si="22"/>
        <v>0.96</v>
      </c>
      <c r="W116" s="36">
        <v>1.21</v>
      </c>
      <c r="Y116" s="23">
        <v>11514</v>
      </c>
      <c r="Z116" s="35">
        <v>1.2092</v>
      </c>
      <c r="AA116" s="35">
        <f t="shared" si="24"/>
        <v>1.21</v>
      </c>
    </row>
    <row r="117" spans="1:27" ht="13.5">
      <c r="A117" s="3" t="s">
        <v>82</v>
      </c>
      <c r="B117" s="8">
        <v>30</v>
      </c>
      <c r="C117" s="26">
        <f t="shared" si="15"/>
        <v>3.8</v>
      </c>
      <c r="D117" s="9">
        <v>4</v>
      </c>
      <c r="E117" s="8">
        <v>119</v>
      </c>
      <c r="F117" s="26">
        <f>ROUND(E117/Y117*1000,1)</f>
        <v>15</v>
      </c>
      <c r="G117" s="44">
        <v>0</v>
      </c>
      <c r="H117" s="57">
        <f t="shared" si="16"/>
        <v>0</v>
      </c>
      <c r="I117" s="44">
        <v>0</v>
      </c>
      <c r="J117" s="58">
        <f t="shared" si="17"/>
        <v>0</v>
      </c>
      <c r="K117" s="44">
        <v>1</v>
      </c>
      <c r="L117" s="58">
        <f t="shared" si="18"/>
        <v>32.3</v>
      </c>
      <c r="M117" s="44">
        <v>1</v>
      </c>
      <c r="N117" s="58">
        <f t="shared" si="19"/>
        <v>32.3</v>
      </c>
      <c r="O117" s="44">
        <v>0</v>
      </c>
      <c r="P117" s="58">
        <f t="shared" si="20"/>
        <v>0</v>
      </c>
      <c r="Q117" s="44">
        <v>0</v>
      </c>
      <c r="R117" s="50">
        <v>0</v>
      </c>
      <c r="S117" s="8">
        <v>18</v>
      </c>
      <c r="T117" s="29">
        <f t="shared" si="21"/>
        <v>2.3</v>
      </c>
      <c r="U117" s="8">
        <v>13</v>
      </c>
      <c r="V117" s="31">
        <f t="shared" si="22"/>
        <v>1.64</v>
      </c>
      <c r="W117" s="36">
        <v>0.84</v>
      </c>
      <c r="Y117" s="23">
        <v>7942</v>
      </c>
      <c r="Z117" s="35">
        <v>0.8370500000000001</v>
      </c>
      <c r="AA117" s="35">
        <f t="shared" si="24"/>
        <v>0.84</v>
      </c>
    </row>
    <row r="118" spans="1:27" ht="13.5">
      <c r="A118" s="3" t="s">
        <v>83</v>
      </c>
      <c r="B118" s="8">
        <v>29</v>
      </c>
      <c r="C118" s="26">
        <f t="shared" si="15"/>
        <v>5.3</v>
      </c>
      <c r="D118" s="9">
        <v>2</v>
      </c>
      <c r="E118" s="8">
        <v>90</v>
      </c>
      <c r="F118" s="26">
        <f>ROUND(E118/Y118*1000,1)</f>
        <v>16.5</v>
      </c>
      <c r="G118" s="44">
        <v>0</v>
      </c>
      <c r="H118" s="57">
        <f t="shared" si="16"/>
        <v>0</v>
      </c>
      <c r="I118" s="44">
        <v>0</v>
      </c>
      <c r="J118" s="58">
        <f t="shared" si="17"/>
        <v>0</v>
      </c>
      <c r="K118" s="44">
        <v>0</v>
      </c>
      <c r="L118" s="58">
        <f t="shared" si="18"/>
        <v>0</v>
      </c>
      <c r="M118" s="44">
        <v>1</v>
      </c>
      <c r="N118" s="58">
        <f t="shared" si="19"/>
        <v>34.5</v>
      </c>
      <c r="O118" s="44">
        <v>0</v>
      </c>
      <c r="P118" s="58">
        <f t="shared" si="20"/>
        <v>0</v>
      </c>
      <c r="Q118" s="44">
        <v>0</v>
      </c>
      <c r="R118" s="50">
        <v>0</v>
      </c>
      <c r="S118" s="8">
        <v>14</v>
      </c>
      <c r="T118" s="29">
        <f t="shared" si="21"/>
        <v>2.6</v>
      </c>
      <c r="U118" s="8">
        <v>3</v>
      </c>
      <c r="V118" s="31">
        <f t="shared" si="22"/>
        <v>0.55</v>
      </c>
      <c r="W118" s="36">
        <v>1.26</v>
      </c>
      <c r="Y118" s="23">
        <v>5451</v>
      </c>
      <c r="Z118" s="35">
        <v>1.2640500000000001</v>
      </c>
      <c r="AA118" s="35">
        <f t="shared" si="24"/>
        <v>1.26</v>
      </c>
    </row>
    <row r="119" spans="1:27" ht="7.5" customHeight="1">
      <c r="A119" s="3"/>
      <c r="B119" s="8"/>
      <c r="C119" s="26"/>
      <c r="D119" s="9"/>
      <c r="E119" s="8"/>
      <c r="F119" s="9"/>
      <c r="G119" s="44"/>
      <c r="H119" s="58"/>
      <c r="I119" s="44"/>
      <c r="J119" s="58"/>
      <c r="K119" s="44"/>
      <c r="L119" s="58"/>
      <c r="M119" s="44"/>
      <c r="N119" s="58"/>
      <c r="O119" s="44"/>
      <c r="P119" s="58"/>
      <c r="Q119" s="44"/>
      <c r="R119" s="50"/>
      <c r="S119" s="8"/>
      <c r="T119" s="9"/>
      <c r="U119" s="8"/>
      <c r="V119" s="9"/>
      <c r="W119" s="36"/>
      <c r="Y119" s="23"/>
      <c r="Z119" s="35"/>
      <c r="AA119" s="35"/>
    </row>
    <row r="120" spans="1:27" ht="13.5">
      <c r="A120" s="3" t="s">
        <v>84</v>
      </c>
      <c r="B120" s="8">
        <v>29</v>
      </c>
      <c r="C120" s="26">
        <f t="shared" si="15"/>
        <v>5</v>
      </c>
      <c r="D120" s="9">
        <v>5</v>
      </c>
      <c r="E120" s="8">
        <v>79</v>
      </c>
      <c r="F120" s="26">
        <f>ROUND(E120/Y120*1000,1)</f>
        <v>13.7</v>
      </c>
      <c r="G120" s="44">
        <v>0</v>
      </c>
      <c r="H120" s="57">
        <f t="shared" si="16"/>
        <v>0</v>
      </c>
      <c r="I120" s="44">
        <v>0</v>
      </c>
      <c r="J120" s="58">
        <f t="shared" si="17"/>
        <v>0</v>
      </c>
      <c r="K120" s="44">
        <v>0</v>
      </c>
      <c r="L120" s="58">
        <f t="shared" si="18"/>
        <v>0</v>
      </c>
      <c r="M120" s="44">
        <v>0</v>
      </c>
      <c r="N120" s="58">
        <f t="shared" si="19"/>
        <v>0</v>
      </c>
      <c r="O120" s="44">
        <v>0</v>
      </c>
      <c r="P120" s="58">
        <f t="shared" si="20"/>
        <v>0</v>
      </c>
      <c r="Q120" s="44">
        <v>0</v>
      </c>
      <c r="R120" s="50">
        <v>0</v>
      </c>
      <c r="S120" s="8">
        <v>16</v>
      </c>
      <c r="T120" s="29">
        <f t="shared" si="21"/>
        <v>2.8</v>
      </c>
      <c r="U120" s="8">
        <v>8</v>
      </c>
      <c r="V120" s="31">
        <f t="shared" si="22"/>
        <v>1.39</v>
      </c>
      <c r="W120" s="36">
        <v>1.15</v>
      </c>
      <c r="Y120" s="23">
        <v>5751</v>
      </c>
      <c r="Z120" s="35">
        <v>1.14675</v>
      </c>
      <c r="AA120" s="35">
        <f t="shared" si="24"/>
        <v>1.15</v>
      </c>
    </row>
    <row r="121" spans="1:27" ht="13.5">
      <c r="A121" s="3" t="s">
        <v>85</v>
      </c>
      <c r="B121" s="8">
        <v>38</v>
      </c>
      <c r="C121" s="26">
        <f t="shared" si="15"/>
        <v>3.9</v>
      </c>
      <c r="D121" s="9">
        <v>7</v>
      </c>
      <c r="E121" s="8">
        <v>152</v>
      </c>
      <c r="F121" s="26">
        <f>ROUND(E121/Y121*1000,1)</f>
        <v>15.5</v>
      </c>
      <c r="G121" s="44">
        <v>0</v>
      </c>
      <c r="H121" s="57">
        <f t="shared" si="16"/>
        <v>0</v>
      </c>
      <c r="I121" s="44">
        <v>0</v>
      </c>
      <c r="J121" s="58">
        <f t="shared" si="17"/>
        <v>0</v>
      </c>
      <c r="K121" s="44">
        <v>0</v>
      </c>
      <c r="L121" s="58">
        <f t="shared" si="18"/>
        <v>0</v>
      </c>
      <c r="M121" s="44">
        <v>0</v>
      </c>
      <c r="N121" s="58">
        <f t="shared" si="19"/>
        <v>0</v>
      </c>
      <c r="O121" s="44">
        <v>0</v>
      </c>
      <c r="P121" s="58">
        <f t="shared" si="20"/>
        <v>0</v>
      </c>
      <c r="Q121" s="44">
        <v>0</v>
      </c>
      <c r="R121" s="50">
        <v>0</v>
      </c>
      <c r="S121" s="8">
        <v>37</v>
      </c>
      <c r="T121" s="29">
        <f t="shared" si="21"/>
        <v>3.8</v>
      </c>
      <c r="U121" s="8">
        <v>12</v>
      </c>
      <c r="V121" s="31">
        <f t="shared" si="22"/>
        <v>1.23</v>
      </c>
      <c r="W121" s="36">
        <v>0.93</v>
      </c>
      <c r="Y121" s="23">
        <v>9778</v>
      </c>
      <c r="Z121" s="35">
        <v>0.93435</v>
      </c>
      <c r="AA121" s="35">
        <f t="shared" si="24"/>
        <v>0.93</v>
      </c>
    </row>
    <row r="122" spans="1:27" ht="13.5">
      <c r="A122" s="3" t="s">
        <v>86</v>
      </c>
      <c r="B122" s="8">
        <v>26</v>
      </c>
      <c r="C122" s="26">
        <f t="shared" si="15"/>
        <v>5.6</v>
      </c>
      <c r="D122" s="9">
        <v>4</v>
      </c>
      <c r="E122" s="8">
        <v>56</v>
      </c>
      <c r="F122" s="26">
        <f>ROUND(E122/Y122*1000,1)</f>
        <v>12</v>
      </c>
      <c r="G122" s="44">
        <v>0</v>
      </c>
      <c r="H122" s="57">
        <f t="shared" si="16"/>
        <v>0</v>
      </c>
      <c r="I122" s="44">
        <v>0</v>
      </c>
      <c r="J122" s="58">
        <f t="shared" si="17"/>
        <v>0</v>
      </c>
      <c r="K122" s="44">
        <v>0</v>
      </c>
      <c r="L122" s="58">
        <f t="shared" si="18"/>
        <v>0</v>
      </c>
      <c r="M122" s="44">
        <v>0</v>
      </c>
      <c r="N122" s="58">
        <f t="shared" si="19"/>
        <v>0</v>
      </c>
      <c r="O122" s="44">
        <v>0</v>
      </c>
      <c r="P122" s="58">
        <f t="shared" si="20"/>
        <v>0</v>
      </c>
      <c r="Q122" s="44">
        <v>0</v>
      </c>
      <c r="R122" s="50">
        <v>0</v>
      </c>
      <c r="S122" s="8">
        <v>20</v>
      </c>
      <c r="T122" s="29">
        <f t="shared" si="21"/>
        <v>4.3</v>
      </c>
      <c r="U122" s="8">
        <v>9</v>
      </c>
      <c r="V122" s="31">
        <f t="shared" si="22"/>
        <v>1.93</v>
      </c>
      <c r="W122" s="36">
        <v>1.31</v>
      </c>
      <c r="Y122" s="23">
        <v>4656</v>
      </c>
      <c r="Z122" s="35">
        <v>1.3147</v>
      </c>
      <c r="AA122" s="35">
        <f t="shared" si="24"/>
        <v>1.31</v>
      </c>
    </row>
    <row r="123" spans="1:27" ht="13.5">
      <c r="A123" s="3" t="s">
        <v>87</v>
      </c>
      <c r="B123" s="8">
        <v>29</v>
      </c>
      <c r="C123" s="26">
        <f t="shared" si="15"/>
        <v>5.2</v>
      </c>
      <c r="D123" s="9">
        <v>1</v>
      </c>
      <c r="E123" s="8">
        <v>112</v>
      </c>
      <c r="F123" s="26">
        <f>ROUND(E123/Y123*1000,1)</f>
        <v>20</v>
      </c>
      <c r="G123" s="44">
        <v>0</v>
      </c>
      <c r="H123" s="57">
        <f t="shared" si="16"/>
        <v>0</v>
      </c>
      <c r="I123" s="44">
        <v>0</v>
      </c>
      <c r="J123" s="58">
        <f t="shared" si="17"/>
        <v>0</v>
      </c>
      <c r="K123" s="44">
        <v>0</v>
      </c>
      <c r="L123" s="58">
        <f t="shared" si="18"/>
        <v>0</v>
      </c>
      <c r="M123" s="44">
        <v>0</v>
      </c>
      <c r="N123" s="58">
        <f t="shared" si="19"/>
        <v>0</v>
      </c>
      <c r="O123" s="44">
        <v>0</v>
      </c>
      <c r="P123" s="58">
        <f t="shared" si="20"/>
        <v>0</v>
      </c>
      <c r="Q123" s="44">
        <v>0</v>
      </c>
      <c r="R123" s="50">
        <v>0</v>
      </c>
      <c r="S123" s="8">
        <v>19</v>
      </c>
      <c r="T123" s="29">
        <f t="shared" si="21"/>
        <v>3.4</v>
      </c>
      <c r="U123" s="8">
        <v>8</v>
      </c>
      <c r="V123" s="31">
        <f t="shared" si="22"/>
        <v>1.43</v>
      </c>
      <c r="W123" s="36">
        <v>1.37</v>
      </c>
      <c r="Y123" s="23">
        <v>5589</v>
      </c>
      <c r="Z123" s="35">
        <v>1.3748500000000001</v>
      </c>
      <c r="AA123" s="35">
        <f t="shared" si="24"/>
        <v>1.37</v>
      </c>
    </row>
    <row r="124" spans="1:27" ht="13.5">
      <c r="A124" s="3" t="s">
        <v>88</v>
      </c>
      <c r="B124" s="8">
        <v>57</v>
      </c>
      <c r="C124" s="26">
        <f t="shared" si="15"/>
        <v>4.6</v>
      </c>
      <c r="D124" s="9">
        <v>4</v>
      </c>
      <c r="E124" s="8">
        <v>184</v>
      </c>
      <c r="F124" s="26">
        <f>ROUND(E124/Y124*1000,1)</f>
        <v>14.9</v>
      </c>
      <c r="G124" s="44">
        <v>0</v>
      </c>
      <c r="H124" s="57">
        <f t="shared" si="16"/>
        <v>0</v>
      </c>
      <c r="I124" s="44">
        <v>0</v>
      </c>
      <c r="J124" s="58">
        <f t="shared" si="17"/>
        <v>0</v>
      </c>
      <c r="K124" s="44">
        <v>0</v>
      </c>
      <c r="L124" s="58">
        <f t="shared" si="18"/>
        <v>0</v>
      </c>
      <c r="M124" s="44">
        <v>2</v>
      </c>
      <c r="N124" s="58">
        <f t="shared" si="19"/>
        <v>35.1</v>
      </c>
      <c r="O124" s="44">
        <v>0</v>
      </c>
      <c r="P124" s="58">
        <f t="shared" si="20"/>
        <v>0</v>
      </c>
      <c r="Q124" s="44">
        <v>0</v>
      </c>
      <c r="R124" s="50">
        <v>0</v>
      </c>
      <c r="S124" s="8">
        <v>32</v>
      </c>
      <c r="T124" s="29">
        <f t="shared" si="21"/>
        <v>2.6</v>
      </c>
      <c r="U124" s="8">
        <v>19</v>
      </c>
      <c r="V124" s="31">
        <f t="shared" si="22"/>
        <v>1.53</v>
      </c>
      <c r="W124" s="36">
        <v>1.09</v>
      </c>
      <c r="Y124" s="23">
        <v>12381</v>
      </c>
      <c r="Z124" s="35">
        <v>1.0887</v>
      </c>
      <c r="AA124" s="35">
        <f t="shared" si="24"/>
        <v>1.09</v>
      </c>
    </row>
    <row r="125" spans="1:26" ht="7.5" customHeight="1">
      <c r="A125" s="3"/>
      <c r="B125" s="8"/>
      <c r="C125" s="26"/>
      <c r="D125" s="9"/>
      <c r="E125" s="8"/>
      <c r="F125" s="9"/>
      <c r="G125" s="44"/>
      <c r="H125" s="58"/>
      <c r="I125" s="44"/>
      <c r="J125" s="58"/>
      <c r="K125" s="44"/>
      <c r="L125" s="58"/>
      <c r="M125" s="44"/>
      <c r="N125" s="58"/>
      <c r="O125" s="44"/>
      <c r="P125" s="58"/>
      <c r="Q125" s="44"/>
      <c r="R125" s="50"/>
      <c r="S125" s="8"/>
      <c r="T125" s="9"/>
      <c r="U125" s="8"/>
      <c r="V125" s="9"/>
      <c r="W125" s="36"/>
      <c r="Y125" s="23"/>
      <c r="Z125" s="35"/>
    </row>
    <row r="126" spans="1:27" ht="13.5">
      <c r="A126" s="3" t="s">
        <v>89</v>
      </c>
      <c r="B126" s="8">
        <v>30</v>
      </c>
      <c r="C126" s="26">
        <f t="shared" si="15"/>
        <v>5.5</v>
      </c>
      <c r="D126" s="9">
        <v>2</v>
      </c>
      <c r="E126" s="8">
        <v>95</v>
      </c>
      <c r="F126" s="26">
        <f>ROUND(E126/Y126*1000,1)</f>
        <v>17.5</v>
      </c>
      <c r="G126" s="44">
        <v>0</v>
      </c>
      <c r="H126" s="57">
        <f t="shared" si="16"/>
        <v>0</v>
      </c>
      <c r="I126" s="44">
        <v>0</v>
      </c>
      <c r="J126" s="58">
        <f t="shared" si="17"/>
        <v>0</v>
      </c>
      <c r="K126" s="44">
        <v>0</v>
      </c>
      <c r="L126" s="58">
        <f t="shared" si="18"/>
        <v>0</v>
      </c>
      <c r="M126" s="44">
        <v>0</v>
      </c>
      <c r="N126" s="58">
        <f t="shared" si="19"/>
        <v>0</v>
      </c>
      <c r="O126" s="44">
        <v>0</v>
      </c>
      <c r="P126" s="58">
        <f t="shared" si="20"/>
        <v>0</v>
      </c>
      <c r="Q126" s="44">
        <v>0</v>
      </c>
      <c r="R126" s="50">
        <v>0</v>
      </c>
      <c r="S126" s="8">
        <v>24</v>
      </c>
      <c r="T126" s="29">
        <f t="shared" si="21"/>
        <v>4.4</v>
      </c>
      <c r="U126" s="8">
        <v>7</v>
      </c>
      <c r="V126" s="31">
        <f t="shared" si="22"/>
        <v>1.29</v>
      </c>
      <c r="W126" s="36">
        <v>1.41</v>
      </c>
      <c r="Y126" s="23">
        <v>5440</v>
      </c>
      <c r="Z126" s="35">
        <v>1.4073</v>
      </c>
      <c r="AA126" s="35">
        <f t="shared" si="24"/>
        <v>1.41</v>
      </c>
    </row>
    <row r="127" spans="1:27" ht="13.5">
      <c r="A127" s="12" t="s">
        <v>90</v>
      </c>
      <c r="B127" s="10">
        <v>26</v>
      </c>
      <c r="C127" s="27">
        <f t="shared" si="15"/>
        <v>4.7</v>
      </c>
      <c r="D127" s="11">
        <v>5</v>
      </c>
      <c r="E127" s="10">
        <v>73</v>
      </c>
      <c r="F127" s="28">
        <f>ROUND(E127/Y127*1000,1)</f>
        <v>13.3</v>
      </c>
      <c r="G127" s="45">
        <v>1</v>
      </c>
      <c r="H127" s="59">
        <f t="shared" si="16"/>
        <v>38.5</v>
      </c>
      <c r="I127" s="45">
        <v>0</v>
      </c>
      <c r="J127" s="59">
        <f t="shared" si="17"/>
        <v>0</v>
      </c>
      <c r="K127" s="45">
        <v>0</v>
      </c>
      <c r="L127" s="59">
        <f t="shared" si="18"/>
        <v>0</v>
      </c>
      <c r="M127" s="45">
        <v>0</v>
      </c>
      <c r="N127" s="59">
        <f t="shared" si="19"/>
        <v>0</v>
      </c>
      <c r="O127" s="45">
        <v>0</v>
      </c>
      <c r="P127" s="59">
        <f t="shared" si="20"/>
        <v>0</v>
      </c>
      <c r="Q127" s="45">
        <v>0</v>
      </c>
      <c r="R127" s="51">
        <v>0</v>
      </c>
      <c r="S127" s="10">
        <v>12</v>
      </c>
      <c r="T127" s="28">
        <f t="shared" si="21"/>
        <v>2.2</v>
      </c>
      <c r="U127" s="10">
        <v>4</v>
      </c>
      <c r="V127" s="32">
        <f t="shared" si="22"/>
        <v>0.73</v>
      </c>
      <c r="W127" s="37">
        <v>1.24</v>
      </c>
      <c r="Y127" s="24">
        <v>5495</v>
      </c>
      <c r="Z127" s="35">
        <v>1.2391</v>
      </c>
      <c r="AA127" s="35">
        <f t="shared" si="24"/>
        <v>1.24</v>
      </c>
    </row>
  </sheetData>
  <mergeCells count="48">
    <mergeCell ref="D75:D76"/>
    <mergeCell ref="Q75:Q77"/>
    <mergeCell ref="R75:R77"/>
    <mergeCell ref="C76:C77"/>
    <mergeCell ref="F76:F77"/>
    <mergeCell ref="H76:H77"/>
    <mergeCell ref="J76:J77"/>
    <mergeCell ref="L76:L77"/>
    <mergeCell ref="N76:N77"/>
    <mergeCell ref="P76:P77"/>
    <mergeCell ref="O73:R73"/>
    <mergeCell ref="S73:T74"/>
    <mergeCell ref="U73:V74"/>
    <mergeCell ref="W73:W77"/>
    <mergeCell ref="O74:P74"/>
    <mergeCell ref="T76:T77"/>
    <mergeCell ref="V76:V77"/>
    <mergeCell ref="E73:F74"/>
    <mergeCell ref="G73:H74"/>
    <mergeCell ref="I73:J74"/>
    <mergeCell ref="K73:N73"/>
    <mergeCell ref="K74:L74"/>
    <mergeCell ref="M74:N74"/>
    <mergeCell ref="U4:V5"/>
    <mergeCell ref="T7:T8"/>
    <mergeCell ref="V7:V8"/>
    <mergeCell ref="W4:W8"/>
    <mergeCell ref="O4:R4"/>
    <mergeCell ref="O5:P5"/>
    <mergeCell ref="P7:P8"/>
    <mergeCell ref="S4:T5"/>
    <mergeCell ref="R6:R8"/>
    <mergeCell ref="Q6:Q8"/>
    <mergeCell ref="I4:J5"/>
    <mergeCell ref="J7:J8"/>
    <mergeCell ref="K4:N4"/>
    <mergeCell ref="K5:L5"/>
    <mergeCell ref="M5:N5"/>
    <mergeCell ref="L7:L8"/>
    <mergeCell ref="N7:N8"/>
    <mergeCell ref="E4:F5"/>
    <mergeCell ref="F7:F8"/>
    <mergeCell ref="G4:H5"/>
    <mergeCell ref="H7:H8"/>
    <mergeCell ref="B4:D5"/>
    <mergeCell ref="C7:C8"/>
    <mergeCell ref="D6:D7"/>
    <mergeCell ref="B73:D74"/>
  </mergeCells>
  <printOptions/>
  <pageMargins left="0.75" right="0.75" top="1" bottom="1" header="0.512" footer="0.512"/>
  <pageSetup horizontalDpi="300" verticalDpi="300" orientation="portrait" pageOrder="overThenDown" paperSize="9" scale="83" r:id="rId1"/>
  <rowBreaks count="1" manualBreakCount="1">
    <brk id="69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2006-12-01T05:39:22Z</cp:lastPrinted>
  <dcterms:created xsi:type="dcterms:W3CDTF">2006-11-06T05:40:10Z</dcterms:created>
  <dcterms:modified xsi:type="dcterms:W3CDTF">2006-12-01T05:39:23Z</dcterms:modified>
  <cp:category/>
  <cp:version/>
  <cp:contentType/>
  <cp:contentStatus/>
</cp:coreProperties>
</file>