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C655F385-F76E-4E1C-8339-FE55B5CAEBC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K30" i="1"/>
  <c r="C20" i="1"/>
  <c r="E20" i="1"/>
  <c r="G20" i="1"/>
  <c r="I7" i="1"/>
  <c r="I43" i="1" s="1"/>
  <c r="G7" i="1"/>
  <c r="G30" i="1" s="1"/>
  <c r="E7" i="1"/>
  <c r="E43" i="1" s="1"/>
  <c r="C7" i="1"/>
  <c r="C30" i="1" s="1"/>
  <c r="I30" i="1" l="1"/>
  <c r="C43" i="1"/>
  <c r="G43" i="1"/>
  <c r="E30" i="1"/>
  <c r="H11" i="1"/>
  <c r="H12" i="1"/>
  <c r="F11" i="1" l="1"/>
  <c r="F12" i="1"/>
  <c r="D11" i="1"/>
  <c r="D12" i="1"/>
  <c r="D13" i="1"/>
  <c r="F13" i="1"/>
  <c r="H13" i="1"/>
  <c r="J46" i="1" l="1"/>
  <c r="J47" i="1"/>
  <c r="J45" i="1"/>
  <c r="J10" i="1"/>
  <c r="J9" i="1"/>
  <c r="J7" i="1"/>
  <c r="H46" i="1"/>
  <c r="H47" i="1"/>
  <c r="H45" i="1"/>
  <c r="H23" i="1"/>
  <c r="H24" i="1"/>
  <c r="H25" i="1"/>
  <c r="H26" i="1"/>
  <c r="H27" i="1"/>
  <c r="H22" i="1"/>
  <c r="H20" i="1"/>
  <c r="H10" i="1"/>
  <c r="H14" i="1"/>
  <c r="H15" i="1"/>
  <c r="H16" i="1"/>
  <c r="H17" i="1"/>
  <c r="H9" i="1"/>
  <c r="H7" i="1"/>
  <c r="H43" i="1" s="1"/>
  <c r="F46" i="1"/>
  <c r="F47" i="1"/>
  <c r="F45" i="1"/>
  <c r="F23" i="1"/>
  <c r="F24" i="1"/>
  <c r="F25" i="1"/>
  <c r="F26" i="1"/>
  <c r="F27" i="1"/>
  <c r="F22" i="1"/>
  <c r="F20" i="1"/>
  <c r="F10" i="1"/>
  <c r="F14" i="1"/>
  <c r="F15" i="1"/>
  <c r="F16" i="1"/>
  <c r="F17" i="1"/>
  <c r="F9" i="1"/>
  <c r="F7" i="1"/>
  <c r="D46" i="1"/>
  <c r="D47" i="1"/>
  <c r="D45" i="1"/>
  <c r="D30" i="1"/>
  <c r="D23" i="1"/>
  <c r="D24" i="1"/>
  <c r="D25" i="1"/>
  <c r="D26" i="1"/>
  <c r="D27" i="1"/>
  <c r="D22" i="1"/>
  <c r="D20" i="1"/>
  <c r="D10" i="1"/>
  <c r="D14" i="1"/>
  <c r="D15" i="1"/>
  <c r="D16" i="1"/>
  <c r="D17" i="1"/>
  <c r="D9" i="1"/>
  <c r="D7" i="1"/>
  <c r="H30" i="1" l="1"/>
  <c r="F30" i="1"/>
  <c r="M40" i="1"/>
  <c r="M39" i="1"/>
  <c r="M38" i="1"/>
  <c r="M37" i="1"/>
  <c r="M36" i="1"/>
  <c r="M35" i="1"/>
  <c r="M34" i="1"/>
  <c r="M33" i="1"/>
  <c r="M32" i="1"/>
  <c r="M10" i="1"/>
  <c r="M9" i="1"/>
  <c r="M7" i="1"/>
  <c r="M30" i="1" s="1"/>
  <c r="M43" i="1" s="1"/>
  <c r="J30" i="1"/>
  <c r="D43" i="1"/>
  <c r="M45" i="1" l="1"/>
  <c r="J43" i="1"/>
  <c r="M20" i="1"/>
  <c r="M46" i="1"/>
  <c r="M47" i="1"/>
  <c r="F43" i="1"/>
</calcChain>
</file>

<file path=xl/sharedStrings.xml><?xml version="1.0" encoding="utf-8"?>
<sst xmlns="http://schemas.openxmlformats.org/spreadsheetml/2006/main" count="138" uniqueCount="61">
  <si>
    <t>在院患者延数</t>
    <rPh sb="0" eb="1">
      <t>ザイ</t>
    </rPh>
    <rPh sb="1" eb="2">
      <t>イン</t>
    </rPh>
    <rPh sb="2" eb="4">
      <t>カンジャ</t>
    </rPh>
    <rPh sb="4" eb="5">
      <t>エン</t>
    </rPh>
    <rPh sb="5" eb="6">
      <t>スウ</t>
    </rPh>
    <phoneticPr fontId="4"/>
  </si>
  <si>
    <t>外来患者延数</t>
    <rPh sb="0" eb="2">
      <t>ガイライ</t>
    </rPh>
    <rPh sb="2" eb="4">
      <t>カンジャ</t>
    </rPh>
    <rPh sb="4" eb="5">
      <t>エン</t>
    </rPh>
    <rPh sb="5" eb="6">
      <t>スウ</t>
    </rPh>
    <phoneticPr fontId="4"/>
  </si>
  <si>
    <t>病床
利用率％</t>
    <rPh sb="0" eb="2">
      <t>ビョウショウ</t>
    </rPh>
    <rPh sb="3" eb="6">
      <t>リヨウリツ</t>
    </rPh>
    <phoneticPr fontId="4"/>
  </si>
  <si>
    <t>平均
在院日数</t>
    <rPh sb="0" eb="2">
      <t>ヘイキン</t>
    </rPh>
    <rPh sb="3" eb="4">
      <t>ザイ</t>
    </rPh>
    <rPh sb="4" eb="5">
      <t>イン</t>
    </rPh>
    <rPh sb="5" eb="7">
      <t>ニッスウ</t>
    </rPh>
    <phoneticPr fontId="4"/>
  </si>
  <si>
    <t>在院
外来比</t>
    <rPh sb="0" eb="1">
      <t>ザイ</t>
    </rPh>
    <rPh sb="1" eb="2">
      <t>イン</t>
    </rPh>
    <rPh sb="3" eb="5">
      <t>ガイライ</t>
    </rPh>
    <rPh sb="5" eb="6">
      <t>ヒ</t>
    </rPh>
    <phoneticPr fontId="4"/>
  </si>
  <si>
    <t>年間延数</t>
    <rPh sb="0" eb="2">
      <t>ネンカン</t>
    </rPh>
    <rPh sb="2" eb="3">
      <t>エン</t>
    </rPh>
    <rPh sb="3" eb="4">
      <t>スウ</t>
    </rPh>
    <phoneticPr fontId="4"/>
  </si>
  <si>
    <t>１日平均数</t>
    <rPh sb="1" eb="2">
      <t>ニチ</t>
    </rPh>
    <rPh sb="2" eb="5">
      <t>ヘイキンスウ</t>
    </rPh>
    <phoneticPr fontId="4"/>
  </si>
  <si>
    <t>１日平均数</t>
    <rPh sb="1" eb="2">
      <t>ニチ</t>
    </rPh>
    <rPh sb="2" eb="4">
      <t>ヘイキン</t>
    </rPh>
    <rPh sb="4" eb="5">
      <t>スウ</t>
    </rPh>
    <phoneticPr fontId="4"/>
  </si>
  <si>
    <t>　　・</t>
    <phoneticPr fontId="4"/>
  </si>
  <si>
    <t>介護療養病床(再掲)</t>
    <rPh sb="0" eb="1">
      <t>スケ</t>
    </rPh>
    <rPh sb="1" eb="2">
      <t>ユズル</t>
    </rPh>
    <rPh sb="2" eb="3">
      <t>リョウ</t>
    </rPh>
    <rPh sb="3" eb="4">
      <t>オサム</t>
    </rPh>
    <rPh sb="4" eb="5">
      <t>ビョウ</t>
    </rPh>
    <rPh sb="5" eb="6">
      <t>ユカ</t>
    </rPh>
    <rPh sb="7" eb="9">
      <t>サイケイ</t>
    </rPh>
    <phoneticPr fontId="4"/>
  </si>
  <si>
    <t>総　  　　　　　数</t>
    <rPh sb="0" eb="1">
      <t>フサ</t>
    </rPh>
    <rPh sb="9" eb="10">
      <t>カズ</t>
    </rPh>
    <phoneticPr fontId="4"/>
  </si>
  <si>
    <t>精 　神　 病　 床</t>
    <rPh sb="0" eb="1">
      <t>セイ</t>
    </rPh>
    <rPh sb="3" eb="4">
      <t>カミ</t>
    </rPh>
    <rPh sb="6" eb="7">
      <t>ヤマイ</t>
    </rPh>
    <rPh sb="9" eb="10">
      <t>ユカ</t>
    </rPh>
    <phoneticPr fontId="4"/>
  </si>
  <si>
    <t>感染症   病   床</t>
    <rPh sb="0" eb="1">
      <t>カン</t>
    </rPh>
    <rPh sb="1" eb="2">
      <t>ソメ</t>
    </rPh>
    <rPh sb="2" eb="3">
      <t>ショウ</t>
    </rPh>
    <rPh sb="6" eb="7">
      <t>ヤマイ</t>
    </rPh>
    <rPh sb="10" eb="11">
      <t>ユカ</t>
    </rPh>
    <phoneticPr fontId="4"/>
  </si>
  <si>
    <t>結 　核　 病　 床</t>
    <rPh sb="0" eb="1">
      <t>ケツ</t>
    </rPh>
    <rPh sb="3" eb="4">
      <t>カク</t>
    </rPh>
    <rPh sb="6" eb="7">
      <t>ヤマイ</t>
    </rPh>
    <rPh sb="9" eb="10">
      <t>ユカ</t>
    </rPh>
    <phoneticPr fontId="4"/>
  </si>
  <si>
    <r>
      <t>療 　養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病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床</t>
    </r>
    <rPh sb="0" eb="1">
      <t>リョウ</t>
    </rPh>
    <rPh sb="3" eb="4">
      <t>オサム</t>
    </rPh>
    <rPh sb="6" eb="7">
      <t>ビョウ</t>
    </rPh>
    <rPh sb="9" eb="10">
      <t>ユカ</t>
    </rPh>
    <phoneticPr fontId="4"/>
  </si>
  <si>
    <r>
      <t>一　 般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病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床</t>
    </r>
    <phoneticPr fontId="4"/>
  </si>
  <si>
    <t>総　　　　　　　数</t>
    <rPh sb="0" eb="1">
      <t>フサ</t>
    </rPh>
    <rPh sb="8" eb="9">
      <t>カズ</t>
    </rPh>
    <phoneticPr fontId="4"/>
  </si>
  <si>
    <t>千　　　　　　　葉</t>
    <rPh sb="0" eb="1">
      <t>セン</t>
    </rPh>
    <rPh sb="8" eb="9">
      <t>ハ</t>
    </rPh>
    <phoneticPr fontId="4"/>
  </si>
  <si>
    <t>　　・</t>
  </si>
  <si>
    <t>東 　葛 　南　部</t>
    <rPh sb="0" eb="1">
      <t>ヒガシ</t>
    </rPh>
    <rPh sb="3" eb="4">
      <t>クズ</t>
    </rPh>
    <rPh sb="6" eb="7">
      <t>ミナミ</t>
    </rPh>
    <rPh sb="8" eb="9">
      <t>ブ</t>
    </rPh>
    <phoneticPr fontId="4"/>
  </si>
  <si>
    <r>
      <t xml:space="preserve">東   葛   北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部</t>
    </r>
    <rPh sb="0" eb="1">
      <t>ヒガシ</t>
    </rPh>
    <rPh sb="4" eb="5">
      <t>クズ</t>
    </rPh>
    <rPh sb="8" eb="9">
      <t>キタ</t>
    </rPh>
    <rPh sb="12" eb="13">
      <t>ブ</t>
    </rPh>
    <phoneticPr fontId="4"/>
  </si>
  <si>
    <r>
      <t xml:space="preserve">印  </t>
    </r>
    <r>
      <rPr>
        <sz val="11"/>
        <rFont val="ＭＳ Ｐゴシック"/>
        <family val="3"/>
        <charset val="128"/>
      </rPr>
      <t xml:space="preserve">            </t>
    </r>
    <r>
      <rPr>
        <sz val="11"/>
        <rFont val="ＭＳ Ｐゴシック"/>
        <family val="3"/>
        <charset val="128"/>
      </rPr>
      <t xml:space="preserve">旛  </t>
    </r>
    <rPh sb="0" eb="1">
      <t>イン</t>
    </rPh>
    <rPh sb="15" eb="16">
      <t>ハタ</t>
    </rPh>
    <phoneticPr fontId="4"/>
  </si>
  <si>
    <r>
      <t xml:space="preserve">香 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取   海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匝</t>
    </r>
    <rPh sb="0" eb="1">
      <t>カオリ</t>
    </rPh>
    <rPh sb="4" eb="5">
      <t>トリ</t>
    </rPh>
    <rPh sb="8" eb="9">
      <t>ウミ</t>
    </rPh>
    <rPh sb="12" eb="13">
      <t>ソウサ</t>
    </rPh>
    <phoneticPr fontId="4"/>
  </si>
  <si>
    <r>
      <t>山武 長生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夷隅</t>
    </r>
    <rPh sb="3" eb="4">
      <t>チョウ</t>
    </rPh>
    <rPh sb="4" eb="5">
      <t>ショウ</t>
    </rPh>
    <phoneticPr fontId="4"/>
  </si>
  <si>
    <r>
      <t xml:space="preserve">安　　　　　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房</t>
    </r>
    <rPh sb="0" eb="1">
      <t>アン</t>
    </rPh>
    <rPh sb="9" eb="10">
      <t>フサ</t>
    </rPh>
    <phoneticPr fontId="4"/>
  </si>
  <si>
    <t>君　　　　　　　津</t>
    <rPh sb="0" eb="1">
      <t>キミ</t>
    </rPh>
    <rPh sb="8" eb="9">
      <t>ツ</t>
    </rPh>
    <phoneticPr fontId="4"/>
  </si>
  <si>
    <r>
      <t>市　　　　</t>
    </r>
    <r>
      <rPr>
        <sz val="11"/>
        <rFont val="ＭＳ Ｐゴシック"/>
        <family val="3"/>
        <charset val="128"/>
      </rPr>
      <t>　　　原</t>
    </r>
    <phoneticPr fontId="4"/>
  </si>
  <si>
    <t>千葉市</t>
    <rPh sb="0" eb="1">
      <t>セン</t>
    </rPh>
    <rPh sb="1" eb="2">
      <t>ハ</t>
    </rPh>
    <rPh sb="2" eb="3">
      <t>シ</t>
    </rPh>
    <phoneticPr fontId="4"/>
  </si>
  <si>
    <t>船橋市</t>
    <rPh sb="0" eb="1">
      <t>フネ</t>
    </rPh>
    <rPh sb="1" eb="2">
      <t>ハシ</t>
    </rPh>
    <rPh sb="2" eb="3">
      <t>シ</t>
    </rPh>
    <phoneticPr fontId="4"/>
  </si>
  <si>
    <t>柏市</t>
    <rPh sb="0" eb="1">
      <t>カシワ</t>
    </rPh>
    <rPh sb="1" eb="2">
      <t>シ</t>
    </rPh>
    <phoneticPr fontId="4"/>
  </si>
  <si>
    <t>注１）率については四捨五入をしているため、総数に合わないことがある。</t>
    <rPh sb="0" eb="1">
      <t>チュウイ</t>
    </rPh>
    <rPh sb="3" eb="4">
      <t>リツ</t>
    </rPh>
    <rPh sb="9" eb="13">
      <t>シシャゴニュウ</t>
    </rPh>
    <rPh sb="21" eb="23">
      <t>ソウスウ</t>
    </rPh>
    <rPh sb="24" eb="25">
      <t>ア</t>
    </rPh>
    <phoneticPr fontId="4"/>
  </si>
  <si>
    <t>県　　総　　数</t>
    <rPh sb="0" eb="1">
      <t>ケン</t>
    </rPh>
    <rPh sb="3" eb="4">
      <t>フサ</t>
    </rPh>
    <rPh sb="6" eb="7">
      <t>カズ</t>
    </rPh>
    <phoneticPr fontId="4"/>
  </si>
  <si>
    <t>第２表　病院利用状況，病院・病床の種類別，県・二次保健医療圏・政令・中核市別</t>
    <rPh sb="0" eb="1">
      <t>ダイ</t>
    </rPh>
    <rPh sb="2" eb="3">
      <t>ヒョウ</t>
    </rPh>
    <rPh sb="4" eb="6">
      <t>ビョウイン</t>
    </rPh>
    <rPh sb="6" eb="8">
      <t>リヨウ</t>
    </rPh>
    <rPh sb="8" eb="10">
      <t>ジョウキョウ</t>
    </rPh>
    <rPh sb="11" eb="13">
      <t>ビョウイン</t>
    </rPh>
    <rPh sb="14" eb="16">
      <t>ビョウショウ</t>
    </rPh>
    <rPh sb="17" eb="19">
      <t>シュルイ</t>
    </rPh>
    <rPh sb="19" eb="20">
      <t>ベツ</t>
    </rPh>
    <rPh sb="21" eb="22">
      <t>ケン</t>
    </rPh>
    <rPh sb="31" eb="33">
      <t>セイレイ</t>
    </rPh>
    <rPh sb="34" eb="37">
      <t>チュウカクシ</t>
    </rPh>
    <rPh sb="37" eb="38">
      <t>ベツ</t>
    </rPh>
    <phoneticPr fontId="4"/>
  </si>
  <si>
    <t>注２）介護療養病床は、合計には含まない参考数値である。</t>
    <rPh sb="0" eb="1">
      <t>チュウ</t>
    </rPh>
    <rPh sb="3" eb="5">
      <t>カイゴ</t>
    </rPh>
    <rPh sb="5" eb="7">
      <t>リョウヨウ</t>
    </rPh>
    <rPh sb="7" eb="9">
      <t>ビョウショウ</t>
    </rPh>
    <rPh sb="11" eb="13">
      <t>ゴウケイ</t>
    </rPh>
    <rPh sb="15" eb="16">
      <t>フク</t>
    </rPh>
    <rPh sb="19" eb="21">
      <t>サンコウ</t>
    </rPh>
    <rPh sb="21" eb="23">
      <t>スウチ</t>
    </rPh>
    <phoneticPr fontId="4"/>
  </si>
  <si>
    <t>○千葉県</t>
    <rPh sb="1" eb="4">
      <t>チバケン</t>
    </rPh>
    <phoneticPr fontId="2"/>
  </si>
  <si>
    <t>○二次保健医療圏</t>
    <rPh sb="1" eb="3">
      <t>ニジ</t>
    </rPh>
    <rPh sb="3" eb="5">
      <t>ホケン</t>
    </rPh>
    <rPh sb="5" eb="7">
      <t>イリョウ</t>
    </rPh>
    <rPh sb="7" eb="8">
      <t>ケン</t>
    </rPh>
    <phoneticPr fontId="4"/>
  </si>
  <si>
    <t>○政令・中核市</t>
    <rPh sb="1" eb="3">
      <t>セイレイ</t>
    </rPh>
    <rPh sb="4" eb="6">
      <t>チュウカク</t>
    </rPh>
    <rPh sb="6" eb="7">
      <t>シ</t>
    </rPh>
    <phoneticPr fontId="4"/>
  </si>
  <si>
    <t>新入院患者数</t>
    <rPh sb="0" eb="2">
      <t>シンニュウ</t>
    </rPh>
    <rPh sb="2" eb="3">
      <t>イン</t>
    </rPh>
    <rPh sb="3" eb="5">
      <t>カンジャ</t>
    </rPh>
    <rPh sb="5" eb="6">
      <t>スウ</t>
    </rPh>
    <phoneticPr fontId="4"/>
  </si>
  <si>
    <t>年間数</t>
    <rPh sb="0" eb="2">
      <t>ネンカン</t>
    </rPh>
    <rPh sb="2" eb="3">
      <t>スウ</t>
    </rPh>
    <phoneticPr fontId="4"/>
  </si>
  <si>
    <t>退院患者数</t>
    <rPh sb="0" eb="2">
      <t>タイイン</t>
    </rPh>
    <rPh sb="2" eb="4">
      <t>カンジャ</t>
    </rPh>
    <rPh sb="4" eb="5">
      <t>スウ</t>
    </rPh>
    <phoneticPr fontId="4"/>
  </si>
  <si>
    <t>（病院別）</t>
    <rPh sb="1" eb="3">
      <t>ビョウイン</t>
    </rPh>
    <rPh sb="3" eb="4">
      <t>ベツ</t>
    </rPh>
    <phoneticPr fontId="4"/>
  </si>
  <si>
    <t>（病床の種類別）</t>
    <rPh sb="1" eb="3">
      <t>ビョウショウ</t>
    </rPh>
    <rPh sb="4" eb="6">
      <t>シュルイ</t>
    </rPh>
    <rPh sb="6" eb="7">
      <t>ベツ</t>
    </rPh>
    <phoneticPr fontId="4"/>
  </si>
  <si>
    <t>療養病床及び一般病床のみの病院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3" eb="15">
      <t>ビョウイン</t>
    </rPh>
    <phoneticPr fontId="2"/>
  </si>
  <si>
    <t>感染症病床</t>
    <rPh sb="0" eb="1">
      <t>カン</t>
    </rPh>
    <rPh sb="1" eb="2">
      <t>ソメ</t>
    </rPh>
    <rPh sb="2" eb="3">
      <t>ショウ</t>
    </rPh>
    <rPh sb="3" eb="4">
      <t>ヤマイ</t>
    </rPh>
    <rPh sb="4" eb="5">
      <t>ユカ</t>
    </rPh>
    <phoneticPr fontId="4"/>
  </si>
  <si>
    <t>結核病床</t>
    <rPh sb="0" eb="1">
      <t>ケツ</t>
    </rPh>
    <rPh sb="1" eb="2">
      <t>カク</t>
    </rPh>
    <rPh sb="2" eb="3">
      <t>ヤマイ</t>
    </rPh>
    <rPh sb="3" eb="4">
      <t>ユカ</t>
    </rPh>
    <phoneticPr fontId="4"/>
  </si>
  <si>
    <r>
      <t>療養</t>
    </r>
    <r>
      <rPr>
        <sz val="11"/>
        <rFont val="ＭＳ Ｐゴシック"/>
        <family val="3"/>
        <charset val="128"/>
      </rPr>
      <t>病</t>
    </r>
    <r>
      <rPr>
        <sz val="11"/>
        <rFont val="ＭＳ Ｐゴシック"/>
        <family val="3"/>
        <charset val="128"/>
      </rPr>
      <t>床</t>
    </r>
    <rPh sb="0" eb="1">
      <t>リョウ</t>
    </rPh>
    <rPh sb="1" eb="2">
      <t>オサム</t>
    </rPh>
    <rPh sb="2" eb="3">
      <t>ビョウ</t>
    </rPh>
    <rPh sb="3" eb="4">
      <t>ユカ</t>
    </rPh>
    <phoneticPr fontId="4"/>
  </si>
  <si>
    <t>一般病床</t>
    <phoneticPr fontId="4"/>
  </si>
  <si>
    <t>精神病床</t>
    <rPh sb="0" eb="1">
      <t>セイ</t>
    </rPh>
    <rPh sb="1" eb="2">
      <t>カミ</t>
    </rPh>
    <rPh sb="2" eb="3">
      <t>ヤマイ</t>
    </rPh>
    <rPh sb="3" eb="4">
      <t>ユカ</t>
    </rPh>
    <phoneticPr fontId="4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</si>
  <si>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</si>
  <si>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</si>
  <si>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</si>
  <si>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</si>
  <si>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</si>
  <si>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</si>
  <si>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r>
      <t xml:space="preserve">総　　　　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　数</t>
    </r>
    <rPh sb="0" eb="1">
      <t>フサ</t>
    </rPh>
    <rPh sb="9" eb="10">
      <t>カズ</t>
    </rPh>
    <phoneticPr fontId="4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</si>
  <si>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一　　般　　病　　院</t>
    </r>
    <rPh sb="2" eb="6">
      <t>イッパン</t>
    </rPh>
    <rPh sb="8" eb="12">
      <t>ビョウイン</t>
    </rPh>
    <phoneticPr fontId="4"/>
  </si>
  <si>
    <t xml:space="preserve">  精　神　科　病　院</t>
    <rPh sb="2" eb="3">
      <t>セイ</t>
    </rPh>
    <rPh sb="4" eb="5">
      <t>カミ</t>
    </rPh>
    <rPh sb="6" eb="7">
      <t>カ</t>
    </rPh>
    <rPh sb="8" eb="9">
      <t>ビョウ</t>
    </rPh>
    <rPh sb="10" eb="11">
      <t>イン</t>
    </rPh>
    <phoneticPr fontId="4"/>
  </si>
  <si>
    <t xml:space="preserve">              その他の一般病院</t>
    <rPh sb="16" eb="17">
      <t>タ</t>
    </rPh>
    <rPh sb="18" eb="20">
      <t>イッパン</t>
    </rPh>
    <rPh sb="20" eb="22">
      <t>ビョウイン</t>
    </rPh>
    <phoneticPr fontId="2"/>
  </si>
  <si>
    <t>厚生労働省「平成30年病院報告」</t>
    <rPh sb="0" eb="2">
      <t>コウセイ</t>
    </rPh>
    <rPh sb="2" eb="5">
      <t>ロウドウショウ</t>
    </rPh>
    <rPh sb="6" eb="8">
      <t>ヘイセイ</t>
    </rPh>
    <rPh sb="10" eb="11">
      <t>ネン</t>
    </rPh>
    <rPh sb="11" eb="13">
      <t>ビョウイン</t>
    </rPh>
    <rPh sb="13" eb="15">
      <t>ホウコク</t>
    </rPh>
    <phoneticPr fontId="2"/>
  </si>
  <si>
    <t>平成30年</t>
    <rPh sb="0" eb="1">
      <t>ヒラ</t>
    </rPh>
    <rPh sb="1" eb="2">
      <t>シゲル</t>
    </rPh>
    <rPh sb="4" eb="5">
      <t>ネン</t>
    </rPh>
    <phoneticPr fontId="4"/>
  </si>
  <si>
    <t>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</si>
</sst>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#,##0.0_ ;[Red]\-#,##0.0\ "/>
    <numFmt numFmtId="178" formatCode="0.0_);[Red]\(0.0\)"/>
    <numFmt numFmtId="179" formatCode="0.0_ "/>
    <numFmt numFmtId="180" formatCode="#,##0_);[Red]\(#,##0\)"/>
    <numFmt numFmtId="181" formatCode="#,##0_ "/>
    <numFmt numFmtId="182" formatCode="#,##0_);\(#,##0\)"/>
    <numFmt numFmtId="183" formatCode="#,##0.00_ ;[Red]\-#,##0.0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2">
    <xf numFmtId="0" fontId="0" fillId="0" borderId="0" xfId="0">
      <alignment vertical="center"/>
    </xf>
    <xf numFmtId="38" fontId="3" fillId="0" borderId="0" xfId="1" applyFont="1" applyFill="1" applyAlignment="1">
      <alignment horizontal="left" vertical="center"/>
    </xf>
    <xf numFmtId="38" fontId="1" fillId="0" borderId="0" xfId="1" applyFont="1" applyFill="1" applyAlignment="1"/>
    <xf numFmtId="38" fontId="1" fillId="0" borderId="0" xfId="1" applyFont="1" applyAlignment="1"/>
    <xf numFmtId="176" fontId="1" fillId="0" borderId="0" xfId="1" applyNumberFormat="1" applyFont="1" applyAlignment="1"/>
    <xf numFmtId="40" fontId="1" fillId="0" borderId="0" xfId="1" applyNumberFormat="1" applyFont="1" applyAlignment="1"/>
    <xf numFmtId="38" fontId="1" fillId="0" borderId="0" xfId="1" applyFont="1" applyFill="1" applyAlignment="1">
      <alignment horizontal="left" vertical="center"/>
    </xf>
    <xf numFmtId="40" fontId="0" fillId="0" borderId="0" xfId="1" applyNumberFormat="1" applyFont="1" applyAlignment="1">
      <alignment horizontal="right"/>
    </xf>
    <xf numFmtId="38" fontId="3" fillId="0" borderId="0" xfId="1" applyFont="1" applyAlignment="1"/>
    <xf numFmtId="38" fontId="1" fillId="0" borderId="2" xfId="1" applyFont="1" applyFill="1" applyBorder="1" applyAlignment="1">
      <alignment horizontal="center" vertical="center"/>
    </xf>
    <xf numFmtId="38" fontId="3" fillId="0" borderId="0" xfId="1" applyFont="1" applyBorder="1" applyAlignment="1"/>
    <xf numFmtId="38" fontId="1" fillId="0" borderId="7" xfId="1" applyFont="1" applyBorder="1" applyAlignment="1">
      <alignment horizontal="center"/>
    </xf>
    <xf numFmtId="38" fontId="0" fillId="0" borderId="0" xfId="1" applyFont="1" applyFill="1">
      <alignment vertical="center"/>
    </xf>
    <xf numFmtId="38" fontId="1" fillId="0" borderId="0" xfId="1" applyFont="1" applyFill="1" applyBorder="1" applyAlignment="1"/>
    <xf numFmtId="40" fontId="1" fillId="0" borderId="8" xfId="1" applyNumberFormat="1" applyFont="1" applyFill="1" applyBorder="1" applyAlignment="1"/>
    <xf numFmtId="176" fontId="1" fillId="0" borderId="0" xfId="1" applyNumberFormat="1" applyFont="1" applyFill="1" applyBorder="1" applyAlignment="1"/>
    <xf numFmtId="176" fontId="1" fillId="0" borderId="0" xfId="1" applyNumberFormat="1" applyFont="1" applyFill="1" applyBorder="1" applyAlignment="1">
      <alignment horizontal="right"/>
    </xf>
    <xf numFmtId="177" fontId="1" fillId="0" borderId="0" xfId="1" applyNumberFormat="1" applyFont="1" applyFill="1" applyBorder="1" applyAlignment="1">
      <alignment horizontal="right"/>
    </xf>
    <xf numFmtId="178" fontId="1" fillId="0" borderId="0" xfId="1" applyNumberFormat="1" applyFont="1" applyFill="1" applyBorder="1" applyAlignment="1">
      <alignment horizontal="right"/>
    </xf>
    <xf numFmtId="38" fontId="1" fillId="0" borderId="0" xfId="1" applyFont="1" applyFill="1" applyBorder="1" applyAlignment="1">
      <alignment horizontal="right"/>
    </xf>
    <xf numFmtId="40" fontId="1" fillId="0" borderId="8" xfId="1" applyNumberFormat="1" applyFont="1" applyFill="1" applyBorder="1" applyAlignment="1">
      <alignment horizontal="right"/>
    </xf>
    <xf numFmtId="178" fontId="1" fillId="0" borderId="0" xfId="1" applyNumberFormat="1" applyFont="1" applyFill="1" applyBorder="1" applyAlignment="1"/>
    <xf numFmtId="38" fontId="6" fillId="0" borderId="7" xfId="1" applyFont="1" applyBorder="1" applyAlignment="1">
      <alignment horizontal="center"/>
    </xf>
    <xf numFmtId="38" fontId="3" fillId="0" borderId="0" xfId="1" applyFont="1" applyFill="1" applyBorder="1" applyAlignment="1"/>
    <xf numFmtId="38" fontId="3" fillId="0" borderId="0" xfId="1" applyFont="1" applyFill="1" applyAlignment="1"/>
    <xf numFmtId="176" fontId="1" fillId="0" borderId="0" xfId="1" applyNumberFormat="1" applyFont="1" applyBorder="1" applyAlignment="1"/>
    <xf numFmtId="38" fontId="1" fillId="0" borderId="0" xfId="1" applyFont="1" applyBorder="1" applyAlignment="1"/>
    <xf numFmtId="38" fontId="1" fillId="0" borderId="7" xfId="1" applyFont="1" applyFill="1" applyBorder="1" applyAlignment="1">
      <alignment horizontal="center"/>
    </xf>
    <xf numFmtId="40" fontId="1" fillId="0" borderId="8" xfId="1" applyNumberFormat="1" applyFont="1" applyBorder="1" applyAlignment="1"/>
    <xf numFmtId="38" fontId="0" fillId="0" borderId="0" xfId="1" applyFont="1" applyFill="1" applyBorder="1" applyAlignment="1">
      <alignment horizontal="right"/>
    </xf>
    <xf numFmtId="179" fontId="0" fillId="0" borderId="0" xfId="0" applyNumberFormat="1">
      <alignment vertical="center"/>
    </xf>
    <xf numFmtId="0" fontId="1" fillId="0" borderId="7" xfId="2" applyBorder="1" applyAlignment="1">
      <alignment horizontal="center"/>
    </xf>
    <xf numFmtId="180" fontId="0" fillId="0" borderId="0" xfId="0" applyNumberFormat="1">
      <alignment vertical="center"/>
    </xf>
    <xf numFmtId="176" fontId="0" fillId="0" borderId="0" xfId="0" applyNumberFormat="1">
      <alignment vertical="center"/>
    </xf>
    <xf numFmtId="40" fontId="1" fillId="0" borderId="8" xfId="1" applyNumberFormat="1" applyFont="1" applyFill="1" applyBorder="1" applyAlignment="1">
      <alignment vertical="center"/>
    </xf>
    <xf numFmtId="0" fontId="1" fillId="0" borderId="7" xfId="2" applyBorder="1" applyAlignment="1">
      <alignment horizontal="distributed" indent="2"/>
    </xf>
    <xf numFmtId="38" fontId="1" fillId="0" borderId="9" xfId="1" applyFont="1" applyFill="1" applyBorder="1" applyAlignment="1">
      <alignment horizontal="right"/>
    </xf>
    <xf numFmtId="180" fontId="0" fillId="0" borderId="9" xfId="0" applyNumberFormat="1" applyBorder="1">
      <alignment vertical="center"/>
    </xf>
    <xf numFmtId="179" fontId="0" fillId="0" borderId="9" xfId="0" applyNumberFormat="1" applyBorder="1">
      <alignment vertical="center"/>
    </xf>
    <xf numFmtId="40" fontId="1" fillId="0" borderId="4" xfId="1" applyNumberFormat="1" applyFont="1" applyFill="1" applyBorder="1" applyAlignment="1"/>
    <xf numFmtId="38" fontId="1" fillId="0" borderId="0" xfId="1" applyFont="1" applyBorder="1" applyAlignment="1">
      <alignment horizontal="center"/>
    </xf>
    <xf numFmtId="38" fontId="7" fillId="0" borderId="0" xfId="1" applyFont="1" applyFill="1" applyAlignment="1"/>
    <xf numFmtId="38" fontId="7" fillId="0" borderId="0" xfId="1" applyFont="1" applyAlignment="1"/>
    <xf numFmtId="176" fontId="7" fillId="0" borderId="0" xfId="1" applyNumberFormat="1" applyFont="1" applyAlignment="1"/>
    <xf numFmtId="40" fontId="7" fillId="0" borderId="0" xfId="1" applyNumberFormat="1" applyFont="1" applyAlignment="1">
      <alignment horizontal="right"/>
    </xf>
    <xf numFmtId="38" fontId="8" fillId="0" borderId="0" xfId="1" applyFont="1" applyAlignment="1"/>
    <xf numFmtId="40" fontId="7" fillId="0" borderId="0" xfId="1" applyNumberFormat="1" applyFont="1" applyAlignment="1"/>
    <xf numFmtId="0" fontId="0" fillId="0" borderId="5" xfId="2" applyFont="1" applyBorder="1" applyAlignment="1">
      <alignment horizontal="distributed" indent="2"/>
    </xf>
    <xf numFmtId="0" fontId="0" fillId="0" borderId="7" xfId="2" applyFont="1" applyBorder="1" applyAlignment="1">
      <alignment horizontal="center"/>
    </xf>
    <xf numFmtId="38" fontId="1" fillId="0" borderId="3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0" fillId="0" borderId="0" xfId="1" applyFont="1" applyFill="1" applyBorder="1">
      <alignment vertical="center"/>
    </xf>
    <xf numFmtId="38" fontId="1" fillId="0" borderId="10" xfId="1" applyFont="1" applyFill="1" applyBorder="1" applyAlignment="1">
      <alignment horizontal="center" vertical="center"/>
    </xf>
    <xf numFmtId="38" fontId="3" fillId="0" borderId="7" xfId="1" applyFont="1" applyBorder="1" applyAlignment="1"/>
    <xf numFmtId="38" fontId="1" fillId="0" borderId="9" xfId="1" applyFont="1" applyBorder="1" applyAlignment="1">
      <alignment horizontal="left" vertical="center"/>
    </xf>
    <xf numFmtId="38" fontId="1" fillId="0" borderId="9" xfId="1" applyFont="1" applyFill="1" applyBorder="1" applyAlignment="1">
      <alignment horizontal="left" vertical="center"/>
    </xf>
    <xf numFmtId="38" fontId="6" fillId="0" borderId="7" xfId="1" applyFont="1" applyBorder="1" applyAlignment="1">
      <alignment horizontal="right"/>
    </xf>
    <xf numFmtId="38" fontId="5" fillId="0" borderId="7" xfId="1" applyFont="1" applyFill="1" applyBorder="1" applyAlignment="1">
      <alignment horizontal="left"/>
    </xf>
    <xf numFmtId="38" fontId="1" fillId="0" borderId="6" xfId="1" applyFont="1" applyFill="1" applyBorder="1" applyAlignment="1">
      <alignment horizontal="center" vertical="center"/>
    </xf>
    <xf numFmtId="38" fontId="1" fillId="0" borderId="6" xfId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left"/>
    </xf>
    <xf numFmtId="0" fontId="5" fillId="0" borderId="7" xfId="2" applyFont="1" applyBorder="1" applyAlignment="1">
      <alignment horizontal="left"/>
    </xf>
    <xf numFmtId="180" fontId="1" fillId="0" borderId="0" xfId="1" applyNumberFormat="1" applyFont="1" applyFill="1" applyBorder="1" applyAlignment="1"/>
    <xf numFmtId="180" fontId="1" fillId="0" borderId="0" xfId="1" applyNumberFormat="1" applyFont="1" applyFill="1" applyBorder="1" applyAlignment="1">
      <alignment horizontal="right"/>
    </xf>
    <xf numFmtId="180" fontId="0" fillId="0" borderId="0" xfId="1" applyNumberFormat="1" applyFont="1" applyFill="1" applyBorder="1">
      <alignment vertical="center"/>
    </xf>
    <xf numFmtId="180" fontId="0" fillId="0" borderId="9" xfId="1" applyNumberFormat="1" applyFont="1" applyFill="1" applyBorder="1">
      <alignment vertical="center"/>
    </xf>
    <xf numFmtId="38" fontId="0" fillId="0" borderId="2" xfId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0" fontId="0" fillId="0" borderId="0" xfId="1" applyNumberFormat="1" applyFont="1" applyFill="1" applyBorder="1" applyAlignment="1">
      <alignment horizontal="right"/>
    </xf>
    <xf numFmtId="180" fontId="1" fillId="0" borderId="9" xfId="1" applyNumberFormat="1" applyFont="1" applyFill="1" applyBorder="1" applyAlignment="1">
      <alignment horizontal="right"/>
    </xf>
    <xf numFmtId="38" fontId="5" fillId="0" borderId="3" xfId="1" applyFont="1" applyBorder="1" applyAlignment="1">
      <alignment horizontal="left" vertical="center"/>
    </xf>
    <xf numFmtId="40" fontId="1" fillId="0" borderId="1" xfId="1" applyNumberFormat="1" applyFont="1" applyBorder="1" applyAlignment="1">
      <alignment horizontal="center" vertical="center" wrapText="1"/>
    </xf>
    <xf numFmtId="38" fontId="0" fillId="0" borderId="7" xfId="1" applyFont="1" applyBorder="1" applyAlignment="1">
      <alignment horizontal="right"/>
    </xf>
    <xf numFmtId="38" fontId="9" fillId="0" borderId="7" xfId="1" applyFont="1" applyBorder="1" applyAlignment="1">
      <alignment horizontal="right"/>
    </xf>
    <xf numFmtId="38" fontId="0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8" fontId="0" fillId="0" borderId="0" xfId="1" applyNumberFormat="1" applyFont="1" applyFill="1" applyBorder="1" applyAlignment="1">
      <alignment horizontal="right"/>
    </xf>
    <xf numFmtId="182" fontId="0" fillId="0" borderId="7" xfId="1" applyNumberFormat="1" applyFont="1" applyBorder="1" applyAlignment="1">
      <alignment horizontal="left"/>
    </xf>
    <xf numFmtId="38" fontId="0" fillId="0" borderId="7" xfId="1" applyFont="1" applyBorder="1" applyAlignment="1">
      <alignment horizontal="left"/>
    </xf>
    <xf numFmtId="38" fontId="0" fillId="0" borderId="7" xfId="1" applyFont="1" applyBorder="1" applyAlignment="1"/>
    <xf numFmtId="183" fontId="0" fillId="0" borderId="8" xfId="0" applyNumberFormat="1" applyBorder="1">
      <alignment vertical="center"/>
    </xf>
    <xf numFmtId="176" fontId="1" fillId="0" borderId="2" xfId="1" applyNumberFormat="1" applyFont="1" applyBorder="1" applyAlignment="1">
      <alignment horizontal="center" vertical="center" wrapText="1"/>
    </xf>
    <xf numFmtId="40" fontId="1" fillId="0" borderId="3" xfId="1" applyNumberFormat="1" applyFont="1" applyBorder="1" applyAlignment="1">
      <alignment horizontal="center" vertical="center" wrapText="1"/>
    </xf>
    <xf numFmtId="40" fontId="1" fillId="0" borderId="5" xfId="1" applyNumberFormat="1" applyFont="1" applyBorder="1" applyAlignment="1">
      <alignment horizontal="center" vertical="center" wrapText="1"/>
    </xf>
    <xf numFmtId="38" fontId="7" fillId="0" borderId="0" xfId="1" applyFont="1" applyAlignment="1">
      <alignment horizontal="left"/>
    </xf>
    <xf numFmtId="38" fontId="3" fillId="0" borderId="0" xfId="1" applyFont="1" applyBorder="1" applyAlignment="1">
      <alignment horizontal="left" vertical="center"/>
    </xf>
    <xf numFmtId="38" fontId="1" fillId="0" borderId="10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1" fillId="0" borderId="2" xfId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1160097</xdr:colOff>
      <xdr:row>12</xdr:row>
      <xdr:rowOff>73269</xdr:rowOff>
    </xdr:from>
    <xdr:to>
      <xdr:col>1</xdr:col>
      <xdr:colOff>1208943</xdr:colOff>
      <xdr:row>16</xdr:row>
      <xdr:rowOff>134326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40962" y="2491154"/>
          <a:ext cx="48846" cy="83038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454954</xdr:colOff>
      <xdr:row>10</xdr:row>
      <xdr:rowOff>109904</xdr:rowOff>
    </xdr:from>
    <xdr:to>
      <xdr:col>1</xdr:col>
      <xdr:colOff>500673</xdr:colOff>
      <xdr:row>11</xdr:row>
      <xdr:rowOff>109903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5819" y="2137019"/>
          <a:ext cx="45719" cy="19538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="78" zoomScaleNormal="78"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L48" sqref="L48"/>
    </sheetView>
  </sheetViews>
  <sheetFormatPr defaultRowHeight="13.5" x14ac:dyDescent="0.15"/>
  <cols>
    <col min="1" max="1" width="3.625" style="3" customWidth="1"/>
    <col min="2" max="2" width="27" style="3" customWidth="1"/>
    <col min="3" max="10" width="17.75" style="2" customWidth="1"/>
    <col min="11" max="11" width="11.5" style="3" customWidth="1"/>
    <col min="12" max="12" width="11.5" style="4" customWidth="1"/>
    <col min="13" max="13" width="11.5" style="5" customWidth="1"/>
    <col min="14" max="16384" width="9" style="3"/>
  </cols>
  <sheetData>
    <row r="1" spans="1:13" ht="21" customHeight="1" x14ac:dyDescent="0.15">
      <c r="A1" s="26"/>
      <c r="B1" s="87" t="s">
        <v>32</v>
      </c>
      <c r="C1" s="87"/>
      <c r="D1" s="87"/>
      <c r="E1" s="87"/>
      <c r="F1" s="87"/>
      <c r="G1" s="1"/>
      <c r="H1" s="1"/>
    </row>
    <row r="2" spans="1:13" ht="16.5" customHeight="1" x14ac:dyDescent="0.15">
      <c r="A2" s="26"/>
      <c r="B2" s="54"/>
      <c r="C2" s="55"/>
      <c r="D2" s="55"/>
      <c r="E2" s="55"/>
      <c r="F2" s="55"/>
      <c r="G2" s="6"/>
      <c r="H2" s="6"/>
      <c r="M2" s="7" t="s">
        <v>59</v>
      </c>
    </row>
    <row r="3" spans="1:13" s="8" customFormat="1" ht="17.100000000000001" customHeight="1" x14ac:dyDescent="0.15">
      <c r="A3" s="10"/>
      <c r="B3" s="49"/>
      <c r="C3" s="88" t="s">
        <v>0</v>
      </c>
      <c r="D3" s="89"/>
      <c r="E3" s="90" t="s">
        <v>37</v>
      </c>
      <c r="F3" s="89"/>
      <c r="G3" s="90" t="s">
        <v>39</v>
      </c>
      <c r="H3" s="89"/>
      <c r="I3" s="89" t="s">
        <v>1</v>
      </c>
      <c r="J3" s="89"/>
      <c r="K3" s="91" t="s">
        <v>2</v>
      </c>
      <c r="L3" s="83" t="s">
        <v>3</v>
      </c>
      <c r="M3" s="84" t="s">
        <v>4</v>
      </c>
    </row>
    <row r="4" spans="1:13" s="8" customFormat="1" ht="17.100000000000001" customHeight="1" x14ac:dyDescent="0.15">
      <c r="A4" s="10"/>
      <c r="B4" s="50"/>
      <c r="C4" s="52" t="s">
        <v>5</v>
      </c>
      <c r="D4" s="9" t="s">
        <v>6</v>
      </c>
      <c r="E4" s="67" t="s">
        <v>38</v>
      </c>
      <c r="F4" s="9" t="s">
        <v>7</v>
      </c>
      <c r="G4" s="67" t="s">
        <v>38</v>
      </c>
      <c r="H4" s="9" t="s">
        <v>7</v>
      </c>
      <c r="I4" s="9" t="s">
        <v>5</v>
      </c>
      <c r="J4" s="9" t="s">
        <v>7</v>
      </c>
      <c r="K4" s="91"/>
      <c r="L4" s="83"/>
      <c r="M4" s="85"/>
    </row>
    <row r="5" spans="1:13" s="8" customFormat="1" ht="17.100000000000001" customHeight="1" x14ac:dyDescent="0.15">
      <c r="A5" s="10"/>
      <c r="B5" s="71" t="s">
        <v>34</v>
      </c>
      <c r="C5" s="58"/>
      <c r="D5" s="58"/>
      <c r="E5" s="58"/>
      <c r="F5" s="58"/>
      <c r="G5" s="58"/>
      <c r="H5" s="58"/>
      <c r="I5" s="58"/>
      <c r="J5" s="58"/>
      <c r="K5" s="59"/>
      <c r="L5" s="60"/>
      <c r="M5" s="72"/>
    </row>
    <row r="6" spans="1:13" s="8" customFormat="1" ht="17.25" customHeight="1" x14ac:dyDescent="0.15">
      <c r="A6" s="10"/>
      <c r="B6" s="61" t="s">
        <v>40</v>
      </c>
      <c r="C6" s="13"/>
      <c r="D6" s="13"/>
      <c r="E6" s="13"/>
      <c r="F6" s="13"/>
      <c r="G6" s="13"/>
      <c r="H6" s="13"/>
      <c r="I6" s="13"/>
      <c r="J6" s="13"/>
      <c r="K6" s="26"/>
      <c r="L6" s="25"/>
      <c r="M6" s="28"/>
    </row>
    <row r="7" spans="1:13" s="8" customFormat="1" ht="15" customHeight="1" x14ac:dyDescent="0.15">
      <c r="A7" s="10"/>
      <c r="B7" s="79" t="s">
        <v>54</v>
      </c>
      <c r="C7" s="51">
        <f>SUM(C9:C10)</f>
        <v>17063770</v>
      </c>
      <c r="D7" s="63">
        <f>C7/365</f>
        <v>46750.054794520547</v>
      </c>
      <c r="E7" s="51">
        <f>SUM(E9:E10)</f>
        <v>669309</v>
      </c>
      <c r="F7" s="63">
        <f>E7/365</f>
        <v>1833.7232876712328</v>
      </c>
      <c r="G7" s="12">
        <f>SUM(G9:G10)</f>
        <v>669310</v>
      </c>
      <c r="H7" s="63">
        <f>G7/365</f>
        <v>1833.7260273972602</v>
      </c>
      <c r="I7" s="12">
        <f>SUM(I9:I10)</f>
        <v>21914694</v>
      </c>
      <c r="J7" s="13">
        <f>I7/365</f>
        <v>60040.257534246579</v>
      </c>
      <c r="K7">
        <v>78.5</v>
      </c>
      <c r="L7">
        <v>25.5</v>
      </c>
      <c r="M7" s="14">
        <f>I7/C7</f>
        <v>1.2842820783449378</v>
      </c>
    </row>
    <row r="8" spans="1:13" s="8" customFormat="1" ht="9.75" customHeight="1" x14ac:dyDescent="0.15">
      <c r="A8" s="10"/>
      <c r="B8" s="11"/>
      <c r="C8" s="13"/>
      <c r="D8" s="63"/>
      <c r="E8" s="10"/>
      <c r="F8" s="63"/>
      <c r="G8" s="13"/>
      <c r="H8" s="63"/>
      <c r="I8" s="13"/>
      <c r="J8" s="13"/>
      <c r="K8" s="15"/>
      <c r="L8" s="15"/>
      <c r="M8" s="14"/>
    </row>
    <row r="9" spans="1:13" s="8" customFormat="1" ht="15" customHeight="1" x14ac:dyDescent="0.15">
      <c r="A9" s="10"/>
      <c r="B9" s="80" t="s">
        <v>56</v>
      </c>
      <c r="C9" s="13">
        <v>2831656</v>
      </c>
      <c r="D9" s="63">
        <f>C9/365</f>
        <v>7757.9616438356161</v>
      </c>
      <c r="E9" s="51">
        <v>8112</v>
      </c>
      <c r="F9" s="63">
        <f>E9/365</f>
        <v>22.224657534246575</v>
      </c>
      <c r="G9" s="12">
        <v>8178</v>
      </c>
      <c r="H9" s="63">
        <f>G9/365</f>
        <v>22.405479452054795</v>
      </c>
      <c r="I9" s="12">
        <v>615579</v>
      </c>
      <c r="J9" s="13">
        <f>I9/365</f>
        <v>1686.5178082191781</v>
      </c>
      <c r="K9" s="16">
        <v>83.6</v>
      </c>
      <c r="L9" s="17">
        <v>347.7</v>
      </c>
      <c r="M9" s="14">
        <f>I9/C9</f>
        <v>0.21739187245908401</v>
      </c>
    </row>
    <row r="10" spans="1:13" s="8" customFormat="1" ht="15" customHeight="1" x14ac:dyDescent="0.15">
      <c r="A10" s="10"/>
      <c r="B10" s="80" t="s">
        <v>55</v>
      </c>
      <c r="C10" s="51">
        <v>14232114</v>
      </c>
      <c r="D10" s="63">
        <f t="shared" ref="D10:D17" si="0">C10/365</f>
        <v>38992.09315068493</v>
      </c>
      <c r="E10" s="51">
        <v>661197</v>
      </c>
      <c r="F10" s="63">
        <f t="shared" ref="F10:F17" si="1">E10/365</f>
        <v>1811.4986301369863</v>
      </c>
      <c r="G10" s="12">
        <v>661132</v>
      </c>
      <c r="H10" s="63">
        <f t="shared" ref="H10:H17" si="2">G10/365</f>
        <v>1811.3205479452056</v>
      </c>
      <c r="I10" s="12">
        <v>21299115</v>
      </c>
      <c r="J10" s="13">
        <f>I10/365</f>
        <v>58353.739726027394</v>
      </c>
      <c r="K10" s="16">
        <v>77.5</v>
      </c>
      <c r="L10" s="18">
        <v>21.5</v>
      </c>
      <c r="M10" s="14">
        <f>I10/C10</f>
        <v>1.4965531473398821</v>
      </c>
    </row>
    <row r="11" spans="1:13" s="8" customFormat="1" ht="15" customHeight="1" x14ac:dyDescent="0.15">
      <c r="A11" s="10"/>
      <c r="B11" s="74" t="s">
        <v>42</v>
      </c>
      <c r="C11" s="51">
        <v>10631988</v>
      </c>
      <c r="D11" s="63">
        <f t="shared" si="0"/>
        <v>29128.734246575343</v>
      </c>
      <c r="E11" s="51">
        <v>492861</v>
      </c>
      <c r="F11" s="63">
        <f t="shared" si="1"/>
        <v>1350.304109589041</v>
      </c>
      <c r="G11" s="12">
        <v>492917</v>
      </c>
      <c r="H11" s="63">
        <f t="shared" si="2"/>
        <v>1350.4575342465753</v>
      </c>
      <c r="I11" s="76" t="s">
        <v>51</v>
      </c>
      <c r="J11" s="29" t="s">
        <v>53</v>
      </c>
      <c r="K11" s="16">
        <v>77.900000000000006</v>
      </c>
      <c r="L11" s="18">
        <v>21.6</v>
      </c>
      <c r="M11" s="14"/>
    </row>
    <row r="12" spans="1:13" s="8" customFormat="1" ht="15" customHeight="1" x14ac:dyDescent="0.15">
      <c r="A12" s="10"/>
      <c r="B12" s="81" t="s">
        <v>57</v>
      </c>
      <c r="C12" s="51">
        <v>3600126</v>
      </c>
      <c r="D12" s="63">
        <f t="shared" si="0"/>
        <v>9863.3589041095893</v>
      </c>
      <c r="E12" s="51">
        <v>168336</v>
      </c>
      <c r="F12" s="63">
        <f t="shared" si="1"/>
        <v>461.19452054794522</v>
      </c>
      <c r="G12" s="12">
        <v>168215</v>
      </c>
      <c r="H12" s="63">
        <f t="shared" si="2"/>
        <v>460.86301369863014</v>
      </c>
      <c r="I12" s="76" t="s">
        <v>52</v>
      </c>
      <c r="J12" s="29" t="s">
        <v>53</v>
      </c>
      <c r="K12" s="16">
        <v>76.599999999999994</v>
      </c>
      <c r="L12" s="18">
        <v>21.4</v>
      </c>
      <c r="M12" s="14"/>
    </row>
    <row r="13" spans="1:13" s="8" customFormat="1" ht="15" customHeight="1" x14ac:dyDescent="0.15">
      <c r="A13" s="10"/>
      <c r="B13" s="73" t="s">
        <v>47</v>
      </c>
      <c r="C13" s="51">
        <v>926144</v>
      </c>
      <c r="D13" s="63">
        <f t="shared" si="0"/>
        <v>2537.3808219178081</v>
      </c>
      <c r="E13" s="51">
        <v>4188</v>
      </c>
      <c r="F13" s="63">
        <f t="shared" si="1"/>
        <v>11.473972602739726</v>
      </c>
      <c r="G13" s="12">
        <v>4220</v>
      </c>
      <c r="H13" s="63">
        <f t="shared" si="2"/>
        <v>11.561643835616438</v>
      </c>
      <c r="I13" s="29" t="s">
        <v>50</v>
      </c>
      <c r="J13" s="19" t="s">
        <v>8</v>
      </c>
      <c r="K13" s="16">
        <v>78.5</v>
      </c>
      <c r="L13" s="18">
        <v>220.3</v>
      </c>
      <c r="M13" s="20" t="s">
        <v>8</v>
      </c>
    </row>
    <row r="14" spans="1:13" s="8" customFormat="1" ht="15" customHeight="1" x14ac:dyDescent="0.15">
      <c r="A14" s="10"/>
      <c r="B14" s="73" t="s">
        <v>43</v>
      </c>
      <c r="C14" s="13">
        <v>1882</v>
      </c>
      <c r="D14" s="63">
        <f t="shared" si="0"/>
        <v>5.1561643835616442</v>
      </c>
      <c r="E14" s="13">
        <v>231</v>
      </c>
      <c r="F14" s="63">
        <f t="shared" si="1"/>
        <v>0.63287671232876708</v>
      </c>
      <c r="G14" s="13">
        <v>231</v>
      </c>
      <c r="H14" s="63">
        <f t="shared" si="2"/>
        <v>0.63287671232876708</v>
      </c>
      <c r="I14" s="29" t="s">
        <v>50</v>
      </c>
      <c r="J14" s="19" t="s">
        <v>8</v>
      </c>
      <c r="K14" s="16">
        <v>8.9</v>
      </c>
      <c r="L14" s="21">
        <v>8.1</v>
      </c>
      <c r="M14" s="20" t="s">
        <v>8</v>
      </c>
    </row>
    <row r="15" spans="1:13" s="8" customFormat="1" ht="15" customHeight="1" x14ac:dyDescent="0.15">
      <c r="A15" s="10"/>
      <c r="B15" s="73" t="s">
        <v>44</v>
      </c>
      <c r="C15" s="13">
        <v>14985</v>
      </c>
      <c r="D15" s="63">
        <f t="shared" si="0"/>
        <v>41.054794520547944</v>
      </c>
      <c r="E15" s="13">
        <v>249</v>
      </c>
      <c r="F15" s="63">
        <f t="shared" si="1"/>
        <v>0.68219178082191778</v>
      </c>
      <c r="G15" s="13">
        <v>256</v>
      </c>
      <c r="H15" s="63">
        <f t="shared" si="2"/>
        <v>0.70136986301369864</v>
      </c>
      <c r="I15" s="29" t="s">
        <v>50</v>
      </c>
      <c r="J15" s="19" t="s">
        <v>8</v>
      </c>
      <c r="K15" s="16">
        <v>33.1</v>
      </c>
      <c r="L15" s="21">
        <v>59.3</v>
      </c>
      <c r="M15" s="20" t="s">
        <v>8</v>
      </c>
    </row>
    <row r="16" spans="1:13" s="8" customFormat="1" ht="14.25" customHeight="1" x14ac:dyDescent="0.15">
      <c r="A16" s="10"/>
      <c r="B16" s="73" t="s">
        <v>45</v>
      </c>
      <c r="C16" s="51">
        <v>336844</v>
      </c>
      <c r="D16" s="63">
        <f t="shared" si="0"/>
        <v>922.86027397260273</v>
      </c>
      <c r="E16" s="51">
        <v>1250</v>
      </c>
      <c r="F16" s="63">
        <f t="shared" si="1"/>
        <v>3.4246575342465753</v>
      </c>
      <c r="G16" s="12">
        <v>1743</v>
      </c>
      <c r="H16" s="63">
        <f t="shared" si="2"/>
        <v>4.7753424657534245</v>
      </c>
      <c r="I16" s="29" t="s">
        <v>50</v>
      </c>
      <c r="J16" s="19" t="s">
        <v>8</v>
      </c>
      <c r="K16" s="16">
        <v>88.1</v>
      </c>
      <c r="L16" s="21">
        <v>185.7</v>
      </c>
      <c r="M16" s="20" t="s">
        <v>8</v>
      </c>
    </row>
    <row r="17" spans="1:13" s="8" customFormat="1" ht="15" customHeight="1" x14ac:dyDescent="0.15">
      <c r="A17" s="10"/>
      <c r="B17" s="73" t="s">
        <v>46</v>
      </c>
      <c r="C17" s="51">
        <v>2320271</v>
      </c>
      <c r="D17" s="63">
        <f t="shared" si="0"/>
        <v>6356.9068493150689</v>
      </c>
      <c r="E17" s="51">
        <v>162418</v>
      </c>
      <c r="F17" s="63">
        <f t="shared" si="1"/>
        <v>444.98082191780821</v>
      </c>
      <c r="G17" s="12">
        <v>161765</v>
      </c>
      <c r="H17" s="63">
        <f t="shared" si="2"/>
        <v>443.1917808219178</v>
      </c>
      <c r="I17" s="29" t="s">
        <v>50</v>
      </c>
      <c r="J17" s="19" t="s">
        <v>8</v>
      </c>
      <c r="K17" s="16">
        <v>75.5</v>
      </c>
      <c r="L17" s="21">
        <v>14.3</v>
      </c>
      <c r="M17" s="20" t="s">
        <v>8</v>
      </c>
    </row>
    <row r="18" spans="1:13" s="8" customFormat="1" ht="15" customHeight="1" x14ac:dyDescent="0.15">
      <c r="A18" s="10"/>
      <c r="B18" s="56" t="s">
        <v>9</v>
      </c>
      <c r="C18" s="75" t="s">
        <v>48</v>
      </c>
      <c r="D18" s="63"/>
      <c r="E18" s="75" t="s">
        <v>49</v>
      </c>
      <c r="F18" s="63"/>
      <c r="G18" s="76" t="s">
        <v>49</v>
      </c>
      <c r="H18" s="63"/>
      <c r="I18" s="29" t="s">
        <v>50</v>
      </c>
      <c r="J18" s="19" t="s">
        <v>8</v>
      </c>
      <c r="K18" s="77" t="s">
        <v>60</v>
      </c>
      <c r="L18" s="78" t="s">
        <v>53</v>
      </c>
      <c r="M18" s="20" t="s">
        <v>8</v>
      </c>
    </row>
    <row r="19" spans="1:13" s="24" customFormat="1" ht="15" customHeight="1" x14ac:dyDescent="0.15">
      <c r="A19" s="23"/>
      <c r="B19" s="57" t="s">
        <v>41</v>
      </c>
      <c r="C19" s="13"/>
      <c r="D19" s="63"/>
      <c r="E19" s="13"/>
      <c r="F19" s="63"/>
      <c r="G19" s="13"/>
      <c r="H19" s="63"/>
      <c r="I19" s="13"/>
      <c r="J19" s="13"/>
      <c r="K19" s="13"/>
      <c r="L19" s="15"/>
      <c r="M19" s="14"/>
    </row>
    <row r="20" spans="1:13" s="8" customFormat="1" ht="15" customHeight="1" x14ac:dyDescent="0.15">
      <c r="A20" s="10"/>
      <c r="B20" s="11" t="s">
        <v>10</v>
      </c>
      <c r="C20" s="13">
        <f>SUM(C22:C26)</f>
        <v>17063770</v>
      </c>
      <c r="D20" s="63">
        <f>C20/365</f>
        <v>46750.054794520547</v>
      </c>
      <c r="E20" s="51">
        <f>SUM(E22:E26)</f>
        <v>669309</v>
      </c>
      <c r="F20" s="63">
        <f>E20/365</f>
        <v>1833.7232876712328</v>
      </c>
      <c r="G20" s="12">
        <f>SUM(G22:G26)</f>
        <v>669310</v>
      </c>
      <c r="H20" s="63">
        <f>G20/365</f>
        <v>1833.7260273972602</v>
      </c>
      <c r="I20" s="13"/>
      <c r="J20" s="13"/>
      <c r="K20" s="25">
        <v>78.5</v>
      </c>
      <c r="L20" s="15">
        <v>25.5</v>
      </c>
      <c r="M20" s="14">
        <f>M7</f>
        <v>1.2842820783449378</v>
      </c>
    </row>
    <row r="21" spans="1:13" s="8" customFormat="1" ht="9.75" customHeight="1" x14ac:dyDescent="0.15">
      <c r="A21" s="10"/>
      <c r="B21" s="11"/>
      <c r="C21" s="13"/>
      <c r="D21" s="63"/>
      <c r="E21" s="13"/>
      <c r="F21" s="63"/>
      <c r="G21" s="13"/>
      <c r="H21" s="63"/>
      <c r="I21" s="13"/>
      <c r="J21" s="13"/>
      <c r="K21" s="26"/>
      <c r="L21" s="15"/>
      <c r="M21" s="14"/>
    </row>
    <row r="22" spans="1:13" s="8" customFormat="1" ht="15" customHeight="1" x14ac:dyDescent="0.15">
      <c r="A22" s="10"/>
      <c r="B22" s="11" t="s">
        <v>11</v>
      </c>
      <c r="C22" s="13">
        <v>3757800</v>
      </c>
      <c r="D22" s="63">
        <f>C22/365</f>
        <v>10295.342465753425</v>
      </c>
      <c r="E22" s="13">
        <v>12300</v>
      </c>
      <c r="F22" s="63">
        <f>E22/365</f>
        <v>33.698630136986303</v>
      </c>
      <c r="G22" s="13">
        <v>12398</v>
      </c>
      <c r="H22" s="63">
        <f>G22/365</f>
        <v>33.967123287671235</v>
      </c>
      <c r="I22" s="19" t="s">
        <v>8</v>
      </c>
      <c r="J22" s="19" t="s">
        <v>8</v>
      </c>
      <c r="K22" s="16">
        <v>82.2</v>
      </c>
      <c r="L22" s="15">
        <v>304.3</v>
      </c>
      <c r="M22" s="20" t="s">
        <v>8</v>
      </c>
    </row>
    <row r="23" spans="1:13" s="8" customFormat="1" ht="15" customHeight="1" x14ac:dyDescent="0.15">
      <c r="A23" s="10"/>
      <c r="B23" s="11" t="s">
        <v>12</v>
      </c>
      <c r="C23" s="13">
        <v>1882</v>
      </c>
      <c r="D23" s="63">
        <f t="shared" ref="D23:D27" si="3">C23/365</f>
        <v>5.1561643835616442</v>
      </c>
      <c r="E23" s="13">
        <v>231</v>
      </c>
      <c r="F23" s="63">
        <f t="shared" ref="F23:F27" si="4">E23/365</f>
        <v>0.63287671232876708</v>
      </c>
      <c r="G23" s="13">
        <v>231</v>
      </c>
      <c r="H23" s="63">
        <f t="shared" ref="H23:H27" si="5">G23/365</f>
        <v>0.63287671232876708</v>
      </c>
      <c r="I23" s="19" t="s">
        <v>8</v>
      </c>
      <c r="J23" s="19" t="s">
        <v>8</v>
      </c>
      <c r="K23" s="15">
        <v>8.9</v>
      </c>
      <c r="L23" s="15">
        <v>8.1</v>
      </c>
      <c r="M23" s="20" t="s">
        <v>8</v>
      </c>
    </row>
    <row r="24" spans="1:13" s="8" customFormat="1" ht="15" customHeight="1" x14ac:dyDescent="0.15">
      <c r="A24" s="10"/>
      <c r="B24" s="11" t="s">
        <v>13</v>
      </c>
      <c r="C24" s="13">
        <v>14985</v>
      </c>
      <c r="D24" s="63">
        <f t="shared" si="3"/>
        <v>41.054794520547944</v>
      </c>
      <c r="E24" s="13">
        <v>249</v>
      </c>
      <c r="F24" s="63">
        <f t="shared" si="4"/>
        <v>0.68219178082191778</v>
      </c>
      <c r="G24" s="13">
        <v>256</v>
      </c>
      <c r="H24" s="63">
        <f t="shared" si="5"/>
        <v>0.70136986301369864</v>
      </c>
      <c r="I24" s="19" t="s">
        <v>8</v>
      </c>
      <c r="J24" s="19" t="s">
        <v>8</v>
      </c>
      <c r="K24" s="15">
        <v>33.1</v>
      </c>
      <c r="L24" s="15">
        <v>59.3</v>
      </c>
      <c r="M24" s="20" t="s">
        <v>8</v>
      </c>
    </row>
    <row r="25" spans="1:13" s="8" customFormat="1" ht="15" customHeight="1" x14ac:dyDescent="0.15">
      <c r="A25" s="10"/>
      <c r="B25" s="11" t="s">
        <v>14</v>
      </c>
      <c r="C25" s="51">
        <v>3461516</v>
      </c>
      <c r="D25" s="63">
        <f t="shared" si="3"/>
        <v>9483.6054794520551</v>
      </c>
      <c r="E25" s="51">
        <v>14903</v>
      </c>
      <c r="F25" s="63">
        <f t="shared" si="4"/>
        <v>40.830136986301369</v>
      </c>
      <c r="G25" s="12">
        <v>19797</v>
      </c>
      <c r="H25" s="63">
        <f t="shared" si="5"/>
        <v>54.238356164383561</v>
      </c>
      <c r="I25" s="19" t="s">
        <v>8</v>
      </c>
      <c r="J25" s="19" t="s">
        <v>8</v>
      </c>
      <c r="K25" s="15">
        <v>87.3</v>
      </c>
      <c r="L25" s="15">
        <v>163.6</v>
      </c>
      <c r="M25" s="20" t="s">
        <v>8</v>
      </c>
    </row>
    <row r="26" spans="1:13" s="8" customFormat="1" ht="15" customHeight="1" x14ac:dyDescent="0.15">
      <c r="A26" s="10"/>
      <c r="B26" s="11" t="s">
        <v>15</v>
      </c>
      <c r="C26" s="51">
        <v>9827587</v>
      </c>
      <c r="D26" s="63">
        <f t="shared" si="3"/>
        <v>26924.89589041096</v>
      </c>
      <c r="E26" s="51">
        <v>641626</v>
      </c>
      <c r="F26" s="63">
        <f t="shared" si="4"/>
        <v>1757.8794520547945</v>
      </c>
      <c r="G26" s="12">
        <v>636628</v>
      </c>
      <c r="H26" s="63">
        <f t="shared" si="5"/>
        <v>1744.186301369863</v>
      </c>
      <c r="I26" s="19" t="s">
        <v>8</v>
      </c>
      <c r="J26" s="19" t="s">
        <v>8</v>
      </c>
      <c r="K26" s="15">
        <v>74.8</v>
      </c>
      <c r="L26" s="15">
        <v>15.4</v>
      </c>
      <c r="M26" s="20" t="s">
        <v>8</v>
      </c>
    </row>
    <row r="27" spans="1:13" s="8" customFormat="1" ht="15" customHeight="1" x14ac:dyDescent="0.15">
      <c r="A27" s="10"/>
      <c r="B27" s="22" t="s">
        <v>9</v>
      </c>
      <c r="C27" s="51">
        <v>321621</v>
      </c>
      <c r="D27" s="63">
        <f t="shared" si="3"/>
        <v>881.15342465753429</v>
      </c>
      <c r="E27" s="51">
        <v>841</v>
      </c>
      <c r="F27" s="63">
        <f t="shared" si="4"/>
        <v>2.3041095890410959</v>
      </c>
      <c r="G27" s="12">
        <v>1011</v>
      </c>
      <c r="H27" s="63">
        <f t="shared" si="5"/>
        <v>2.7698630136986302</v>
      </c>
      <c r="I27" s="19" t="s">
        <v>8</v>
      </c>
      <c r="J27" s="19" t="s">
        <v>8</v>
      </c>
      <c r="K27" s="15">
        <v>90.4</v>
      </c>
      <c r="L27" s="15">
        <v>274.7</v>
      </c>
      <c r="M27" s="20" t="s">
        <v>8</v>
      </c>
    </row>
    <row r="28" spans="1:13" s="24" customFormat="1" ht="9.75" customHeight="1" x14ac:dyDescent="0.15">
      <c r="A28" s="23"/>
      <c r="B28" s="27"/>
      <c r="C28" s="13"/>
      <c r="D28" s="63"/>
      <c r="E28" s="13"/>
      <c r="F28" s="63"/>
      <c r="G28" s="13"/>
      <c r="H28" s="63"/>
      <c r="I28" s="13"/>
      <c r="J28" s="13"/>
      <c r="K28" s="15"/>
      <c r="L28" s="15"/>
      <c r="M28" s="14"/>
    </row>
    <row r="29" spans="1:13" s="8" customFormat="1" ht="15" customHeight="1" x14ac:dyDescent="0.15">
      <c r="A29" s="10"/>
      <c r="B29" s="61" t="s">
        <v>35</v>
      </c>
      <c r="C29" s="13"/>
      <c r="D29" s="63"/>
      <c r="E29" s="13"/>
      <c r="F29" s="63"/>
      <c r="G29" s="13"/>
      <c r="H29" s="63"/>
      <c r="I29" s="13"/>
      <c r="J29" s="13"/>
      <c r="K29" s="25"/>
      <c r="L29" s="25"/>
      <c r="M29" s="28"/>
    </row>
    <row r="30" spans="1:13" s="24" customFormat="1" ht="15" customHeight="1" x14ac:dyDescent="0.15">
      <c r="A30" s="23"/>
      <c r="B30" s="27" t="s">
        <v>16</v>
      </c>
      <c r="C30" s="13">
        <f>C7</f>
        <v>17063770</v>
      </c>
      <c r="D30" s="63">
        <f>C30/365</f>
        <v>46750.054794520547</v>
      </c>
      <c r="E30" s="13">
        <f t="shared" ref="E30:M30" si="6">E7</f>
        <v>669309</v>
      </c>
      <c r="F30" s="63">
        <f t="shared" si="6"/>
        <v>1833.7232876712328</v>
      </c>
      <c r="G30" s="13">
        <f t="shared" si="6"/>
        <v>669310</v>
      </c>
      <c r="H30" s="63">
        <f t="shared" si="6"/>
        <v>1833.7260273972602</v>
      </c>
      <c r="I30" s="13">
        <f t="shared" si="6"/>
        <v>21914694</v>
      </c>
      <c r="J30" s="13">
        <f t="shared" si="6"/>
        <v>60040.257534246579</v>
      </c>
      <c r="K30" s="15">
        <f t="shared" si="6"/>
        <v>78.5</v>
      </c>
      <c r="L30" s="15">
        <f t="shared" si="6"/>
        <v>25.5</v>
      </c>
      <c r="M30" s="14">
        <f t="shared" si="6"/>
        <v>1.2842820783449378</v>
      </c>
    </row>
    <row r="31" spans="1:13" s="24" customFormat="1" ht="9.75" customHeight="1" x14ac:dyDescent="0.15">
      <c r="A31" s="23"/>
      <c r="B31" s="27"/>
      <c r="C31" s="13"/>
      <c r="D31" s="63"/>
      <c r="E31" s="13"/>
      <c r="F31" s="63"/>
      <c r="G31" s="13"/>
      <c r="H31" s="63"/>
      <c r="I31" s="13"/>
      <c r="J31" s="13"/>
      <c r="L31" s="15"/>
      <c r="M31" s="14"/>
    </row>
    <row r="32" spans="1:13" s="8" customFormat="1" ht="15" customHeight="1" x14ac:dyDescent="0.15">
      <c r="A32" s="10"/>
      <c r="B32" s="11" t="s">
        <v>17</v>
      </c>
      <c r="C32" s="19" t="s">
        <v>18</v>
      </c>
      <c r="D32" s="63">
        <v>6909</v>
      </c>
      <c r="E32" s="19" t="s">
        <v>18</v>
      </c>
      <c r="F32" s="64"/>
      <c r="G32" s="19" t="s">
        <v>18</v>
      </c>
      <c r="H32" s="64"/>
      <c r="I32" s="19" t="s">
        <v>18</v>
      </c>
      <c r="J32" s="68">
        <v>9878</v>
      </c>
      <c r="K32">
        <v>75.400000000000006</v>
      </c>
      <c r="L32">
        <v>22.5</v>
      </c>
      <c r="M32" s="14">
        <f>J32/D32</f>
        <v>1.4297293385439283</v>
      </c>
    </row>
    <row r="33" spans="1:14" s="8" customFormat="1" ht="15" customHeight="1" x14ac:dyDescent="0.15">
      <c r="A33" s="10"/>
      <c r="B33" s="11" t="s">
        <v>19</v>
      </c>
      <c r="C33" s="19" t="s">
        <v>18</v>
      </c>
      <c r="D33" s="63">
        <v>11852</v>
      </c>
      <c r="E33" s="29" t="s">
        <v>18</v>
      </c>
      <c r="F33" s="64"/>
      <c r="G33" s="19" t="s">
        <v>18</v>
      </c>
      <c r="H33" s="64"/>
      <c r="I33" s="19" t="s">
        <v>18</v>
      </c>
      <c r="J33" s="68">
        <v>14854</v>
      </c>
      <c r="K33">
        <v>80.400000000000006</v>
      </c>
      <c r="L33">
        <v>25.4</v>
      </c>
      <c r="M33" s="14">
        <f t="shared" ref="M33:M40" si="7">J33/D33</f>
        <v>1.2532905838677018</v>
      </c>
    </row>
    <row r="34" spans="1:14" s="8" customFormat="1" ht="15" customHeight="1" x14ac:dyDescent="0.15">
      <c r="A34" s="10"/>
      <c r="B34" s="11" t="s">
        <v>20</v>
      </c>
      <c r="C34" s="19" t="s">
        <v>18</v>
      </c>
      <c r="D34" s="63">
        <v>9714</v>
      </c>
      <c r="E34" s="19" t="s">
        <v>18</v>
      </c>
      <c r="F34" s="64"/>
      <c r="G34" s="19" t="s">
        <v>18</v>
      </c>
      <c r="H34" s="64"/>
      <c r="I34" s="19" t="s">
        <v>18</v>
      </c>
      <c r="J34" s="68">
        <v>14079</v>
      </c>
      <c r="K34" s="30">
        <v>82.9</v>
      </c>
      <c r="L34" s="15">
        <v>21.7</v>
      </c>
      <c r="M34" s="14">
        <f t="shared" si="7"/>
        <v>1.4493514515132797</v>
      </c>
    </row>
    <row r="35" spans="1:14" s="8" customFormat="1" ht="15" customHeight="1" x14ac:dyDescent="0.15">
      <c r="A35" s="10"/>
      <c r="B35" s="11" t="s">
        <v>21</v>
      </c>
      <c r="C35" s="19" t="s">
        <v>18</v>
      </c>
      <c r="D35" s="63">
        <v>5703</v>
      </c>
      <c r="E35" s="19" t="s">
        <v>18</v>
      </c>
      <c r="F35" s="64"/>
      <c r="G35" s="19" t="s">
        <v>18</v>
      </c>
      <c r="H35" s="64"/>
      <c r="I35" s="19" t="s">
        <v>18</v>
      </c>
      <c r="J35" s="68">
        <v>6665</v>
      </c>
      <c r="K35">
        <v>78.7</v>
      </c>
      <c r="L35" s="15">
        <v>29.1</v>
      </c>
      <c r="M35" s="14">
        <f t="shared" si="7"/>
        <v>1.1686831492197089</v>
      </c>
    </row>
    <row r="36" spans="1:14" s="8" customFormat="1" ht="15" customHeight="1" x14ac:dyDescent="0.15">
      <c r="A36" s="10"/>
      <c r="B36" s="11" t="s">
        <v>22</v>
      </c>
      <c r="C36" s="19" t="s">
        <v>18</v>
      </c>
      <c r="D36" s="63">
        <v>2712</v>
      </c>
      <c r="E36" s="19" t="s">
        <v>18</v>
      </c>
      <c r="F36" s="64"/>
      <c r="G36" s="19" t="s">
        <v>18</v>
      </c>
      <c r="H36" s="64"/>
      <c r="I36" s="19" t="s">
        <v>18</v>
      </c>
      <c r="J36" s="68">
        <v>4136</v>
      </c>
      <c r="K36">
        <v>67.400000000000006</v>
      </c>
      <c r="L36" s="15">
        <v>27.9</v>
      </c>
      <c r="M36" s="14">
        <f t="shared" si="7"/>
        <v>1.5250737463126844</v>
      </c>
    </row>
    <row r="37" spans="1:14" s="8" customFormat="1" ht="15" customHeight="1" x14ac:dyDescent="0.15">
      <c r="A37" s="10"/>
      <c r="B37" s="11" t="s">
        <v>23</v>
      </c>
      <c r="C37" s="19" t="s">
        <v>18</v>
      </c>
      <c r="D37" s="63">
        <v>3343</v>
      </c>
      <c r="E37" s="19" t="s">
        <v>18</v>
      </c>
      <c r="F37" s="64"/>
      <c r="G37" s="19" t="s">
        <v>18</v>
      </c>
      <c r="H37" s="64"/>
      <c r="I37" s="19" t="s">
        <v>18</v>
      </c>
      <c r="J37" s="68">
        <v>3010</v>
      </c>
      <c r="K37">
        <v>76.7</v>
      </c>
      <c r="L37" s="15">
        <v>44.4</v>
      </c>
      <c r="M37" s="14">
        <f t="shared" si="7"/>
        <v>0.90038887227041575</v>
      </c>
    </row>
    <row r="38" spans="1:14" s="8" customFormat="1" ht="15" customHeight="1" x14ac:dyDescent="0.15">
      <c r="A38" s="10"/>
      <c r="B38" s="11" t="s">
        <v>24</v>
      </c>
      <c r="C38" s="19" t="s">
        <v>18</v>
      </c>
      <c r="D38" s="63">
        <v>2349</v>
      </c>
      <c r="E38" s="19" t="s">
        <v>18</v>
      </c>
      <c r="F38" s="64"/>
      <c r="G38" s="19" t="s">
        <v>18</v>
      </c>
      <c r="H38" s="64"/>
      <c r="I38" s="19" t="s">
        <v>18</v>
      </c>
      <c r="J38" s="68">
        <v>1693</v>
      </c>
      <c r="K38">
        <v>82.7</v>
      </c>
      <c r="L38" s="15">
        <v>29.3</v>
      </c>
      <c r="M38" s="14">
        <f t="shared" si="7"/>
        <v>0.72073222647935287</v>
      </c>
    </row>
    <row r="39" spans="1:14" s="8" customFormat="1" ht="15" customHeight="1" x14ac:dyDescent="0.15">
      <c r="A39" s="10"/>
      <c r="B39" s="11" t="s">
        <v>25</v>
      </c>
      <c r="C39" s="19" t="s">
        <v>18</v>
      </c>
      <c r="D39" s="63">
        <v>2355</v>
      </c>
      <c r="E39" s="19" t="s">
        <v>18</v>
      </c>
      <c r="F39" s="64"/>
      <c r="G39" s="19" t="s">
        <v>18</v>
      </c>
      <c r="H39" s="64"/>
      <c r="I39" s="19" t="s">
        <v>18</v>
      </c>
      <c r="J39" s="68">
        <v>3297</v>
      </c>
      <c r="K39">
        <v>76.8</v>
      </c>
      <c r="L39" s="15">
        <v>28.9</v>
      </c>
      <c r="M39" s="14">
        <f t="shared" si="7"/>
        <v>1.4</v>
      </c>
    </row>
    <row r="40" spans="1:14" s="8" customFormat="1" ht="15" customHeight="1" x14ac:dyDescent="0.15">
      <c r="B40" s="11" t="s">
        <v>26</v>
      </c>
      <c r="C40" s="19" t="s">
        <v>18</v>
      </c>
      <c r="D40" s="63">
        <v>1813</v>
      </c>
      <c r="E40" s="19" t="s">
        <v>18</v>
      </c>
      <c r="F40" s="64"/>
      <c r="G40" s="19" t="s">
        <v>18</v>
      </c>
      <c r="H40" s="64"/>
      <c r="I40" s="19" t="s">
        <v>18</v>
      </c>
      <c r="J40" s="68">
        <v>2428</v>
      </c>
      <c r="K40">
        <v>75.2</v>
      </c>
      <c r="L40" s="15">
        <v>21.9</v>
      </c>
      <c r="M40" s="14">
        <f t="shared" si="7"/>
        <v>1.3392167677881963</v>
      </c>
    </row>
    <row r="41" spans="1:14" s="8" customFormat="1" ht="15" customHeight="1" x14ac:dyDescent="0.15">
      <c r="B41" s="53"/>
      <c r="C41" s="19"/>
      <c r="D41" s="64"/>
      <c r="E41" s="19"/>
      <c r="F41" s="64"/>
      <c r="G41" s="19"/>
      <c r="H41" s="64"/>
      <c r="I41" s="19"/>
      <c r="J41" s="19"/>
      <c r="K41"/>
      <c r="L41"/>
      <c r="M41" s="14"/>
    </row>
    <row r="42" spans="1:14" s="8" customFormat="1" ht="15" customHeight="1" x14ac:dyDescent="0.15">
      <c r="B42" s="62" t="s">
        <v>36</v>
      </c>
      <c r="C42" s="19"/>
      <c r="D42" s="65"/>
      <c r="E42" s="19"/>
      <c r="F42" s="64"/>
      <c r="G42" s="19"/>
      <c r="H42" s="64"/>
      <c r="I42" s="13"/>
      <c r="J42"/>
      <c r="K42"/>
      <c r="L42"/>
      <c r="M42" s="14"/>
    </row>
    <row r="43" spans="1:14" s="8" customFormat="1" ht="15" customHeight="1" x14ac:dyDescent="0.15">
      <c r="B43" s="48" t="s">
        <v>31</v>
      </c>
      <c r="C43" s="19">
        <f t="shared" ref="C43:J43" si="8">C7</f>
        <v>17063770</v>
      </c>
      <c r="D43" s="63">
        <f t="shared" si="8"/>
        <v>46750.054794520547</v>
      </c>
      <c r="E43" s="51">
        <f t="shared" si="8"/>
        <v>669309</v>
      </c>
      <c r="F43" s="69">
        <f t="shared" si="8"/>
        <v>1833.7232876712328</v>
      </c>
      <c r="G43" s="19">
        <f t="shared" si="8"/>
        <v>669310</v>
      </c>
      <c r="H43" s="69">
        <f t="shared" si="8"/>
        <v>1833.7260273972602</v>
      </c>
      <c r="I43" s="19">
        <f t="shared" si="8"/>
        <v>21914694</v>
      </c>
      <c r="J43" s="32">
        <f t="shared" si="8"/>
        <v>60040.257534246579</v>
      </c>
      <c r="K43" s="33">
        <v>78.5</v>
      </c>
      <c r="L43" s="33">
        <v>25.5</v>
      </c>
      <c r="M43" s="82">
        <f>M30</f>
        <v>1.2842820783449378</v>
      </c>
    </row>
    <row r="44" spans="1:14" s="8" customFormat="1" ht="11.25" customHeight="1" x14ac:dyDescent="0.15">
      <c r="B44" s="31"/>
      <c r="C44" s="19"/>
      <c r="D44" s="65"/>
      <c r="E44" s="19"/>
      <c r="F44" s="64"/>
      <c r="G44" s="19"/>
      <c r="H44" s="64"/>
      <c r="I44" s="13"/>
      <c r="J44" s="32"/>
      <c r="K44"/>
      <c r="L44"/>
      <c r="M44" s="34"/>
    </row>
    <row r="45" spans="1:14" s="8" customFormat="1" ht="15" customHeight="1" x14ac:dyDescent="0.15">
      <c r="B45" s="35" t="s">
        <v>27</v>
      </c>
      <c r="C45" s="19">
        <v>2521608</v>
      </c>
      <c r="D45" s="65">
        <f>C45/365</f>
        <v>6908.5150684931505</v>
      </c>
      <c r="E45" s="19">
        <v>111939</v>
      </c>
      <c r="F45" s="64">
        <f>E45/365</f>
        <v>306.68219178082194</v>
      </c>
      <c r="G45" s="19">
        <v>111992</v>
      </c>
      <c r="H45" s="64">
        <f>G45/365</f>
        <v>306.82739726027398</v>
      </c>
      <c r="I45" s="19">
        <v>3605461</v>
      </c>
      <c r="J45" s="32">
        <f>I45/365</f>
        <v>9877.9753424657538</v>
      </c>
      <c r="K45" s="30">
        <v>75.400000000000006</v>
      </c>
      <c r="L45" s="30">
        <v>22.5</v>
      </c>
      <c r="M45" s="34">
        <f t="shared" ref="M45:M47" si="9">J45/D45</f>
        <v>1.4298261268206638</v>
      </c>
    </row>
    <row r="46" spans="1:14" s="8" customFormat="1" ht="15" customHeight="1" x14ac:dyDescent="0.15">
      <c r="B46" s="35" t="s">
        <v>28</v>
      </c>
      <c r="C46" s="19">
        <v>1314854</v>
      </c>
      <c r="D46" s="65">
        <f>C46/365</f>
        <v>3602.3397260273973</v>
      </c>
      <c r="E46" s="19">
        <v>57180</v>
      </c>
      <c r="F46" s="64">
        <f t="shared" ref="F46:F47" si="10">E46/365</f>
        <v>156.65753424657535</v>
      </c>
      <c r="G46" s="19">
        <v>57233</v>
      </c>
      <c r="H46" s="64">
        <f t="shared" ref="H46:H47" si="11">G46/365</f>
        <v>156.8027397260274</v>
      </c>
      <c r="I46" s="19">
        <v>1748074</v>
      </c>
      <c r="J46" s="32">
        <f t="shared" ref="J46:J47" si="12">I46/365</f>
        <v>4789.2438356164384</v>
      </c>
      <c r="K46" s="30">
        <v>80.3</v>
      </c>
      <c r="L46" s="30">
        <v>23</v>
      </c>
      <c r="M46" s="14">
        <f t="shared" si="9"/>
        <v>1.3294814481303627</v>
      </c>
    </row>
    <row r="47" spans="1:14" s="8" customFormat="1" ht="15" customHeight="1" x14ac:dyDescent="0.15">
      <c r="B47" s="47" t="s">
        <v>29</v>
      </c>
      <c r="C47" s="36">
        <v>1475775</v>
      </c>
      <c r="D47" s="66">
        <f>C47/365</f>
        <v>4043.2191780821918</v>
      </c>
      <c r="E47" s="36">
        <v>62194</v>
      </c>
      <c r="F47" s="70">
        <f t="shared" si="10"/>
        <v>170.39452054794521</v>
      </c>
      <c r="G47" s="36">
        <v>62175</v>
      </c>
      <c r="H47" s="70">
        <f t="shared" si="11"/>
        <v>170.34246575342465</v>
      </c>
      <c r="I47" s="36">
        <v>2106087</v>
      </c>
      <c r="J47" s="37">
        <f t="shared" si="12"/>
        <v>5770.101369863014</v>
      </c>
      <c r="K47" s="38">
        <v>83.2</v>
      </c>
      <c r="L47" s="38">
        <v>23.7</v>
      </c>
      <c r="M47" s="39">
        <f t="shared" si="9"/>
        <v>1.4271057579915638</v>
      </c>
    </row>
    <row r="48" spans="1:14" s="8" customFormat="1" ht="15" customHeight="1" x14ac:dyDescent="0.15">
      <c r="B48" s="40"/>
      <c r="C48" s="13"/>
      <c r="D48" s="13"/>
      <c r="E48" s="13"/>
      <c r="F48" s="13"/>
      <c r="G48" s="41" t="s">
        <v>30</v>
      </c>
      <c r="H48" s="41"/>
      <c r="I48" s="41"/>
      <c r="J48" s="41"/>
      <c r="K48" s="42"/>
      <c r="L48" s="43"/>
      <c r="M48" s="44" t="s">
        <v>58</v>
      </c>
      <c r="N48" s="42"/>
    </row>
    <row r="49" spans="2:14" x14ac:dyDescent="0.15">
      <c r="B49" s="45"/>
      <c r="G49" s="86" t="s">
        <v>33</v>
      </c>
      <c r="H49" s="86"/>
      <c r="I49" s="86"/>
      <c r="J49" s="86"/>
      <c r="K49" s="86"/>
      <c r="L49" s="86"/>
      <c r="M49" s="86"/>
      <c r="N49" s="42"/>
    </row>
    <row r="50" spans="2:14" x14ac:dyDescent="0.15">
      <c r="B50" s="45"/>
      <c r="G50" s="86"/>
      <c r="H50" s="86"/>
      <c r="I50" s="86"/>
      <c r="J50" s="86"/>
      <c r="K50" s="86"/>
      <c r="L50" s="43"/>
      <c r="M50" s="46"/>
      <c r="N50" s="42"/>
    </row>
    <row r="51" spans="2:14" x14ac:dyDescent="0.15">
      <c r="B51" s="45"/>
    </row>
  </sheetData>
  <mergeCells count="10">
    <mergeCell ref="L3:L4"/>
    <mergeCell ref="M3:M4"/>
    <mergeCell ref="G49:M49"/>
    <mergeCell ref="G50:K50"/>
    <mergeCell ref="B1:F1"/>
    <mergeCell ref="C3:D3"/>
    <mergeCell ref="E3:F3"/>
    <mergeCell ref="G3:H3"/>
    <mergeCell ref="I3:J3"/>
    <mergeCell ref="K3:K4"/>
  </mergeCells>
  <phoneticPr fontId="2"/>
  <pageMargins left="0.67" right="0.22" top="0.39" bottom="0.35" header="0.23" footer="0.2"/>
  <pageSetup paperSize="9" scale="6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2026-01-05T08:19:05Z</dcterms:created>
  <dcterms:modified xsi:type="dcterms:W3CDTF">2026-01-05T08:19:09Z</dcterms:modified>
</cp:coreProperties>
</file>