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Sheet1" sheetId="1" r:id="rId1"/>
  </sheets>
  <definedNames>
    <definedName name="_xlnm.Print_Area" localSheetId="0">'Sheet1'!$B$1:$M$60</definedName>
  </definedNames>
  <calcPr fullCalcOnLoad="1"/>
</workbook>
</file>

<file path=xl/sharedStrings.xml><?xml version="1.0" encoding="utf-8"?>
<sst xmlns="http://schemas.openxmlformats.org/spreadsheetml/2006/main" count="114" uniqueCount="66">
  <si>
    <t>第２表　病院利用状況，病院・病床の種類・二次保健医療圏・保健所別</t>
  </si>
  <si>
    <t>在院患者延数</t>
  </si>
  <si>
    <t>新入院患者延数</t>
  </si>
  <si>
    <t>退院患者延数</t>
  </si>
  <si>
    <t>外来患者延数</t>
  </si>
  <si>
    <t>年間延数</t>
  </si>
  <si>
    <t>１日平均数</t>
  </si>
  <si>
    <t>１日平均数</t>
  </si>
  <si>
    <t>（病　　　　　院）</t>
  </si>
  <si>
    <t>総　　　　 　　数</t>
  </si>
  <si>
    <t>　　・</t>
  </si>
  <si>
    <t>一　　般　　病　　院</t>
  </si>
  <si>
    <t>　　・</t>
  </si>
  <si>
    <t>精　 神 　病　 床</t>
  </si>
  <si>
    <t>感染症 　病　 床</t>
  </si>
  <si>
    <t>結　 核 　病 　床</t>
  </si>
  <si>
    <r>
      <t>療　 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</si>
  <si>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　　・</t>
  </si>
  <si>
    <t>一 　般 　病　 床</t>
  </si>
  <si>
    <t>　　・</t>
  </si>
  <si>
    <t>（病　　　　　床）</t>
  </si>
  <si>
    <t>総　  　　　　　数</t>
  </si>
  <si>
    <t>精 　神　 病　 床</t>
  </si>
  <si>
    <t>感染症   病   床</t>
  </si>
  <si>
    <t>結 　核　 病　 床</t>
  </si>
  <si>
    <r>
      <t>療 　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</si>
  <si>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r>
      <t>一　 般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</si>
  <si>
    <t>（二次保健医療圏）</t>
  </si>
  <si>
    <t>総　　　　　　　数</t>
  </si>
  <si>
    <t>千　　　　　　　葉</t>
  </si>
  <si>
    <t>東 　葛 　南　部</t>
  </si>
  <si>
    <r>
      <t xml:space="preserve">東   葛   北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部</t>
    </r>
  </si>
  <si>
    <r>
      <t xml:space="preserve">香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取   海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匝</t>
    </r>
  </si>
  <si>
    <r>
      <t>市　　　　</t>
    </r>
    <r>
      <rPr>
        <sz val="11"/>
        <rFont val="ＭＳ Ｐゴシック"/>
        <family val="3"/>
      </rPr>
      <t>　　　原</t>
    </r>
  </si>
  <si>
    <r>
      <t xml:space="preserve">安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房</t>
    </r>
  </si>
  <si>
    <t>君　　　　　　　津</t>
  </si>
  <si>
    <t>（保　　 健　 　所）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</si>
  <si>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</si>
  <si>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</si>
  <si>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</si>
  <si>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</si>
  <si>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</si>
  <si>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</si>
  <si>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</si>
  <si>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</si>
  <si>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</si>
  <si>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</si>
  <si>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</si>
  <si>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</si>
  <si>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</si>
  <si>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</si>
  <si>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</si>
  <si>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注１）率については四捨五入をしているため、総数に合わないことがある。</t>
  </si>
  <si>
    <t>【病院報告（患者票）】</t>
  </si>
  <si>
    <t>注２）県数値のうち、病床利用率・平均在院日数は厚生労働省発表数値である。　　　　　　　　　　</t>
  </si>
  <si>
    <t>注３）介護療養病床は、合計には含まない参考数値である。</t>
  </si>
  <si>
    <t>介護療養病床(再掲)</t>
  </si>
  <si>
    <t>精　神　科　病　院</t>
  </si>
  <si>
    <r>
      <t xml:space="preserve">印 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 xml:space="preserve">旛  </t>
    </r>
  </si>
  <si>
    <r>
      <t>山武 長生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夷隅</t>
    </r>
  </si>
  <si>
    <t>病床
利用率％</t>
  </si>
  <si>
    <t>平均
在院日数</t>
  </si>
  <si>
    <t>在院
外来比</t>
  </si>
  <si>
    <t>柏市</t>
  </si>
  <si>
    <r>
      <t>平成25</t>
    </r>
    <r>
      <rPr>
        <sz val="11"/>
        <rFont val="ＭＳ Ｐゴシック"/>
        <family val="3"/>
      </rPr>
      <t>年</t>
    </r>
  </si>
  <si>
    <t>　　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</si>
</sst>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.000_ "/>
    <numFmt numFmtId="180" formatCode="0_ "/>
    <numFmt numFmtId="181" formatCode="0.0_);[Red]\(0.0\)"/>
    <numFmt numFmtId="182" formatCode="0_);[Red]\(0\)"/>
    <numFmt numFmtId="183" formatCode="#,##0_ "/>
    <numFmt numFmtId="184" formatCode="#,##0_);[Red]\(#,##0\)"/>
    <numFmt numFmtId="185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left" vertical="center"/>
    </xf>
    <xf numFmtId="38" fontId="0" fillId="0" borderId="10" xfId="49" applyFont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Border="1" applyAlignment="1">
      <alignment/>
    </xf>
    <xf numFmtId="38" fontId="5" fillId="0" borderId="0" xfId="49" applyFont="1" applyAlignment="1">
      <alignment/>
    </xf>
    <xf numFmtId="38" fontId="0" fillId="0" borderId="11" xfId="49" applyFont="1" applyBorder="1" applyAlignment="1">
      <alignment/>
    </xf>
    <xf numFmtId="38" fontId="2" fillId="0" borderId="11" xfId="49" applyFont="1" applyBorder="1" applyAlignment="1">
      <alignment/>
    </xf>
    <xf numFmtId="38" fontId="0" fillId="0" borderId="12" xfId="49" applyFont="1" applyBorder="1" applyAlignment="1">
      <alignment horizontal="center" vertical="center"/>
    </xf>
    <xf numFmtId="38" fontId="2" fillId="0" borderId="0" xfId="49" applyFont="1" applyAlignment="1">
      <alignment/>
    </xf>
    <xf numFmtId="38" fontId="0" fillId="0" borderId="13" xfId="49" applyFont="1" applyBorder="1" applyAlignment="1">
      <alignment horizontal="center" vertical="center"/>
    </xf>
    <xf numFmtId="38" fontId="2" fillId="0" borderId="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4" fillId="0" borderId="15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38" fontId="2" fillId="0" borderId="0" xfId="49" applyFont="1" applyFill="1" applyBorder="1" applyAlignment="1">
      <alignment/>
    </xf>
    <xf numFmtId="38" fontId="0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/>
    </xf>
    <xf numFmtId="38" fontId="0" fillId="0" borderId="0" xfId="49" applyFont="1" applyBorder="1" applyAlignment="1">
      <alignment horizontal="center"/>
    </xf>
    <xf numFmtId="38" fontId="6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5" fillId="0" borderId="0" xfId="49" applyNumberFormat="1" applyFont="1" applyAlignment="1">
      <alignment/>
    </xf>
    <xf numFmtId="40" fontId="0" fillId="0" borderId="0" xfId="49" applyNumberFormat="1" applyFont="1" applyAlignment="1">
      <alignment/>
    </xf>
    <xf numFmtId="40" fontId="5" fillId="0" borderId="0" xfId="49" applyNumberFormat="1" applyFont="1" applyAlignment="1">
      <alignment/>
    </xf>
    <xf numFmtId="40" fontId="0" fillId="0" borderId="12" xfId="49" applyNumberFormat="1" applyFont="1" applyBorder="1" applyAlignment="1">
      <alignment/>
    </xf>
    <xf numFmtId="40" fontId="0" fillId="0" borderId="16" xfId="49" applyNumberFormat="1" applyFont="1" applyFill="1" applyBorder="1" applyAlignment="1">
      <alignment/>
    </xf>
    <xf numFmtId="40" fontId="0" fillId="0" borderId="16" xfId="49" applyNumberFormat="1" applyFont="1" applyBorder="1" applyAlignment="1">
      <alignment/>
    </xf>
    <xf numFmtId="40" fontId="5" fillId="0" borderId="0" xfId="49" applyNumberFormat="1" applyFont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/>
    </xf>
    <xf numFmtId="0" fontId="3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5" xfId="61" applyFont="1" applyBorder="1" applyAlignment="1">
      <alignment horizontal="distributed" indent="2"/>
      <protection/>
    </xf>
    <xf numFmtId="0" fontId="0" fillId="0" borderId="17" xfId="61" applyFont="1" applyBorder="1" applyAlignment="1">
      <alignment horizontal="distributed" indent="2"/>
      <protection/>
    </xf>
    <xf numFmtId="0" fontId="0" fillId="0" borderId="15" xfId="61" applyFont="1" applyBorder="1" applyAlignment="1">
      <alignment horizontal="distributed" indent="2"/>
      <protection/>
    </xf>
    <xf numFmtId="38" fontId="0" fillId="0" borderId="18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184" fontId="0" fillId="0" borderId="0" xfId="0" applyNumberFormat="1" applyFill="1" applyAlignment="1">
      <alignment vertical="center"/>
    </xf>
    <xf numFmtId="38" fontId="3" fillId="0" borderId="15" xfId="49" applyFont="1" applyFill="1" applyBorder="1" applyAlignment="1">
      <alignment horizontal="center"/>
    </xf>
    <xf numFmtId="38" fontId="2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3" fontId="0" fillId="0" borderId="0" xfId="0" applyNumberFormat="1" applyFill="1" applyAlignment="1">
      <alignment vertical="center"/>
    </xf>
    <xf numFmtId="184" fontId="0" fillId="0" borderId="0" xfId="0" applyNumberFormat="1" applyFill="1" applyBorder="1" applyAlignment="1">
      <alignment vertical="center"/>
    </xf>
    <xf numFmtId="38" fontId="0" fillId="0" borderId="18" xfId="49" applyFont="1" applyFill="1" applyBorder="1" applyAlignment="1">
      <alignment horizontal="right"/>
    </xf>
    <xf numFmtId="38" fontId="0" fillId="0" borderId="18" xfId="49" applyFont="1" applyFill="1" applyBorder="1" applyAlignment="1">
      <alignment/>
    </xf>
    <xf numFmtId="184" fontId="0" fillId="0" borderId="18" xfId="0" applyNumberFormat="1" applyFill="1" applyBorder="1" applyAlignment="1">
      <alignment vertical="center"/>
    </xf>
    <xf numFmtId="38" fontId="5" fillId="0" borderId="0" xfId="49" applyFont="1" applyFill="1" applyAlignment="1">
      <alignment/>
    </xf>
    <xf numFmtId="176" fontId="0" fillId="0" borderId="0" xfId="0" applyNumberFormat="1" applyFill="1" applyAlignment="1">
      <alignment vertical="center"/>
    </xf>
    <xf numFmtId="18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0" fontId="0" fillId="0" borderId="16" xfId="49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8" xfId="0" applyNumberFormat="1" applyFill="1" applyBorder="1" applyAlignment="1">
      <alignment vertical="center"/>
    </xf>
    <xf numFmtId="40" fontId="0" fillId="0" borderId="13" xfId="49" applyNumberFormat="1" applyFont="1" applyFill="1" applyBorder="1" applyAlignment="1">
      <alignment/>
    </xf>
    <xf numFmtId="40" fontId="0" fillId="0" borderId="0" xfId="49" applyNumberFormat="1" applyFont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38" fontId="2" fillId="0" borderId="0" xfId="49" applyFont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5" fillId="0" borderId="0" xfId="49" applyFont="1" applyAlignment="1">
      <alignment horizontal="left"/>
    </xf>
    <xf numFmtId="38" fontId="0" fillId="0" borderId="19" xfId="49" applyFont="1" applyBorder="1" applyAlignment="1">
      <alignment horizontal="center" vertical="center" wrapText="1"/>
    </xf>
    <xf numFmtId="176" fontId="0" fillId="0" borderId="19" xfId="49" applyNumberFormat="1" applyFont="1" applyBorder="1" applyAlignment="1">
      <alignment horizontal="center" vertic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  <xf numFmtId="181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right"/>
    </xf>
    <xf numFmtId="180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0" zoomScaleNormal="80" zoomScalePageLayoutView="0" workbookViewId="0" topLeftCell="A1">
      <pane xSplit="2" ySplit="4" topLeftCell="G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9" sqref="G19"/>
    </sheetView>
  </sheetViews>
  <sheetFormatPr defaultColWidth="9.00390625" defaultRowHeight="13.5"/>
  <cols>
    <col min="1" max="1" width="3.625" style="1" customWidth="1"/>
    <col min="2" max="2" width="27.00390625" style="1" customWidth="1"/>
    <col min="3" max="10" width="17.75390625" style="48" customWidth="1"/>
    <col min="11" max="11" width="11.50390625" style="1" customWidth="1"/>
    <col min="12" max="12" width="11.50390625" style="26" customWidth="1"/>
    <col min="13" max="13" width="11.50390625" style="29" customWidth="1"/>
    <col min="14" max="16384" width="9.00390625" style="1" customWidth="1"/>
  </cols>
  <sheetData>
    <row r="1" spans="1:8" ht="21" customHeight="1">
      <c r="A1" s="10"/>
      <c r="B1" s="69" t="s">
        <v>0</v>
      </c>
      <c r="C1" s="69"/>
      <c r="D1" s="69"/>
      <c r="E1" s="69"/>
      <c r="F1" s="69"/>
      <c r="G1" s="47"/>
      <c r="H1" s="47"/>
    </row>
    <row r="2" spans="1:13" ht="16.5" customHeight="1">
      <c r="A2" s="10"/>
      <c r="B2" s="2"/>
      <c r="C2" s="49"/>
      <c r="D2" s="49"/>
      <c r="E2" s="49"/>
      <c r="F2" s="49"/>
      <c r="G2" s="49"/>
      <c r="H2" s="49"/>
      <c r="M2" s="67" t="s">
        <v>64</v>
      </c>
    </row>
    <row r="3" spans="1:13" s="13" customFormat="1" ht="16.5" customHeight="1">
      <c r="A3" s="11"/>
      <c r="B3" s="12"/>
      <c r="C3" s="70" t="s">
        <v>1</v>
      </c>
      <c r="D3" s="70"/>
      <c r="E3" s="70" t="s">
        <v>2</v>
      </c>
      <c r="F3" s="70"/>
      <c r="G3" s="70" t="s">
        <v>3</v>
      </c>
      <c r="H3" s="70"/>
      <c r="I3" s="70" t="s">
        <v>4</v>
      </c>
      <c r="J3" s="70"/>
      <c r="K3" s="72" t="s">
        <v>60</v>
      </c>
      <c r="L3" s="73" t="s">
        <v>61</v>
      </c>
      <c r="M3" s="74" t="s">
        <v>62</v>
      </c>
    </row>
    <row r="4" spans="1:13" s="13" customFormat="1" ht="16.5" customHeight="1">
      <c r="A4" s="11"/>
      <c r="B4" s="14"/>
      <c r="C4" s="50" t="s">
        <v>5</v>
      </c>
      <c r="D4" s="50" t="s">
        <v>6</v>
      </c>
      <c r="E4" s="50" t="s">
        <v>5</v>
      </c>
      <c r="F4" s="50" t="s">
        <v>7</v>
      </c>
      <c r="G4" s="50" t="s">
        <v>5</v>
      </c>
      <c r="H4" s="50" t="s">
        <v>7</v>
      </c>
      <c r="I4" s="50" t="s">
        <v>5</v>
      </c>
      <c r="J4" s="50" t="s">
        <v>7</v>
      </c>
      <c r="K4" s="72"/>
      <c r="L4" s="73"/>
      <c r="M4" s="75"/>
    </row>
    <row r="5" spans="1:13" s="13" customFormat="1" ht="18.75" customHeight="1">
      <c r="A5" s="15"/>
      <c r="B5" s="16" t="s">
        <v>8</v>
      </c>
      <c r="C5" s="51"/>
      <c r="D5" s="51"/>
      <c r="E5" s="51"/>
      <c r="F5" s="51"/>
      <c r="G5" s="51"/>
      <c r="H5" s="51"/>
      <c r="I5" s="51"/>
      <c r="J5" s="51"/>
      <c r="K5" s="3"/>
      <c r="L5" s="27"/>
      <c r="M5" s="31"/>
    </row>
    <row r="6" spans="1:13" s="13" customFormat="1" ht="15" customHeight="1">
      <c r="A6" s="15"/>
      <c r="B6" s="17" t="s">
        <v>9</v>
      </c>
      <c r="C6" s="44">
        <v>16422924</v>
      </c>
      <c r="D6" s="36">
        <f>C6/365</f>
        <v>44994.312328767126</v>
      </c>
      <c r="E6" s="44">
        <v>597130</v>
      </c>
      <c r="F6" s="36">
        <f>E6/365</f>
        <v>1635.972602739726</v>
      </c>
      <c r="G6" s="44">
        <v>597477</v>
      </c>
      <c r="H6" s="36">
        <f>G6/365</f>
        <v>1636.9232876712329</v>
      </c>
      <c r="I6" s="44">
        <v>22027424</v>
      </c>
      <c r="J6" s="4">
        <f>I6/365</f>
        <v>60349.10684931507</v>
      </c>
      <c r="K6">
        <v>78.8</v>
      </c>
      <c r="L6">
        <v>27.5</v>
      </c>
      <c r="M6" s="32">
        <f>I6/C6</f>
        <v>1.3412607888826618</v>
      </c>
    </row>
    <row r="7" spans="1:13" s="13" customFormat="1" ht="9.75" customHeight="1">
      <c r="A7" s="15"/>
      <c r="B7" s="17"/>
      <c r="C7" s="4"/>
      <c r="D7" s="36"/>
      <c r="F7" s="36"/>
      <c r="G7" s="4"/>
      <c r="H7" s="36"/>
      <c r="I7" s="4"/>
      <c r="J7" s="4"/>
      <c r="K7" s="5"/>
      <c r="L7" s="5"/>
      <c r="M7" s="32"/>
    </row>
    <row r="8" spans="1:13" s="13" customFormat="1" ht="15" customHeight="1">
      <c r="A8" s="15"/>
      <c r="B8" s="17" t="s">
        <v>57</v>
      </c>
      <c r="C8" s="4">
        <v>3062613</v>
      </c>
      <c r="D8" s="36">
        <f aca="true" t="shared" si="0" ref="D8:D15">C8/365</f>
        <v>8390.720547945206</v>
      </c>
      <c r="E8" s="44">
        <v>7463</v>
      </c>
      <c r="F8" s="36">
        <f>E8/365</f>
        <v>20.446575342465753</v>
      </c>
      <c r="G8" s="44">
        <v>7640</v>
      </c>
      <c r="H8" s="36">
        <f>G8/365</f>
        <v>20.931506849315067</v>
      </c>
      <c r="I8" s="44">
        <v>616960</v>
      </c>
      <c r="J8" s="4">
        <f>I8/365</f>
        <v>1690.3013698630136</v>
      </c>
      <c r="K8" s="68">
        <v>89.3</v>
      </c>
      <c r="L8" s="78">
        <v>405.6</v>
      </c>
      <c r="M8" s="32">
        <f>I8/C8</f>
        <v>0.20144889347756312</v>
      </c>
    </row>
    <row r="9" spans="1:13" s="13" customFormat="1" ht="15" customHeight="1">
      <c r="A9" s="15"/>
      <c r="B9" s="17" t="s">
        <v>11</v>
      </c>
      <c r="C9" s="44">
        <v>13360311</v>
      </c>
      <c r="D9" s="36">
        <f t="shared" si="0"/>
        <v>36603.59178082192</v>
      </c>
      <c r="E9" s="44">
        <v>589667</v>
      </c>
      <c r="F9" s="36">
        <f aca="true" t="shared" si="1" ref="F9:F15">E9/365</f>
        <v>1615.5260273972603</v>
      </c>
      <c r="G9" s="44">
        <v>589837</v>
      </c>
      <c r="H9" s="36">
        <f aca="true" t="shared" si="2" ref="H9:H15">G9/365</f>
        <v>1615.9917808219177</v>
      </c>
      <c r="I9" s="44">
        <v>21410464</v>
      </c>
      <c r="J9" s="4">
        <f>I9/365</f>
        <v>58658.80547945206</v>
      </c>
      <c r="K9" s="68">
        <v>77.2</v>
      </c>
      <c r="L9" s="76">
        <v>22.7</v>
      </c>
      <c r="M9" s="32">
        <f>I9/C9</f>
        <v>1.6025423360279563</v>
      </c>
    </row>
    <row r="10" spans="1:13" s="13" customFormat="1" ht="15" customHeight="1">
      <c r="A10" s="15"/>
      <c r="B10" s="18" t="s">
        <v>13</v>
      </c>
      <c r="C10" s="44">
        <f>C19-C8</f>
        <v>962536</v>
      </c>
      <c r="D10" s="36">
        <f>C10/365</f>
        <v>2637.0849315068494</v>
      </c>
      <c r="E10" s="44">
        <v>4501</v>
      </c>
      <c r="F10" s="36">
        <f t="shared" si="1"/>
        <v>12.331506849315069</v>
      </c>
      <c r="G10" s="44">
        <v>4496</v>
      </c>
      <c r="H10" s="36">
        <f t="shared" si="2"/>
        <v>12.317808219178081</v>
      </c>
      <c r="I10" s="7" t="s">
        <v>12</v>
      </c>
      <c r="J10" s="7" t="s">
        <v>12</v>
      </c>
      <c r="K10" s="68"/>
      <c r="L10" s="76">
        <v>214</v>
      </c>
      <c r="M10" s="35" t="s">
        <v>12</v>
      </c>
    </row>
    <row r="11" spans="1:13" s="13" customFormat="1" ht="15" customHeight="1">
      <c r="A11" s="15"/>
      <c r="B11" s="18" t="s">
        <v>14</v>
      </c>
      <c r="C11" s="4">
        <v>1006</v>
      </c>
      <c r="D11" s="36">
        <f t="shared" si="0"/>
        <v>2.756164383561644</v>
      </c>
      <c r="E11" s="4">
        <v>131</v>
      </c>
      <c r="F11" s="36">
        <f t="shared" si="1"/>
        <v>0.3589041095890411</v>
      </c>
      <c r="G11" s="4">
        <v>130</v>
      </c>
      <c r="H11" s="36">
        <f t="shared" si="2"/>
        <v>0.3561643835616438</v>
      </c>
      <c r="I11" s="7" t="s">
        <v>10</v>
      </c>
      <c r="J11" s="7" t="s">
        <v>10</v>
      </c>
      <c r="K11">
        <v>4.8</v>
      </c>
      <c r="L11" s="77">
        <v>7.7</v>
      </c>
      <c r="M11" s="35" t="s">
        <v>10</v>
      </c>
    </row>
    <row r="12" spans="1:13" s="13" customFormat="1" ht="15" customHeight="1">
      <c r="A12" s="15"/>
      <c r="B12" s="18" t="s">
        <v>15</v>
      </c>
      <c r="C12" s="4">
        <v>20478</v>
      </c>
      <c r="D12" s="36">
        <f t="shared" si="0"/>
        <v>56.104109589041094</v>
      </c>
      <c r="E12" s="4">
        <v>365</v>
      </c>
      <c r="F12" s="36">
        <f t="shared" si="1"/>
        <v>1</v>
      </c>
      <c r="G12" s="4">
        <v>360</v>
      </c>
      <c r="H12" s="36">
        <f t="shared" si="2"/>
        <v>0.9863013698630136</v>
      </c>
      <c r="I12" s="7" t="s">
        <v>12</v>
      </c>
      <c r="J12" s="7" t="s">
        <v>12</v>
      </c>
      <c r="K12">
        <v>27.2</v>
      </c>
      <c r="L12" s="77">
        <v>56.5</v>
      </c>
      <c r="M12" s="35" t="s">
        <v>12</v>
      </c>
    </row>
    <row r="13" spans="1:13" s="13" customFormat="1" ht="14.25" customHeight="1">
      <c r="A13" s="15"/>
      <c r="B13" s="18" t="s">
        <v>16</v>
      </c>
      <c r="C13" s="44">
        <v>3172771</v>
      </c>
      <c r="D13" s="36">
        <f t="shared" si="0"/>
        <v>8692.523287671233</v>
      </c>
      <c r="E13" s="44">
        <v>11114</v>
      </c>
      <c r="F13" s="36">
        <f>E13/365</f>
        <v>30.44931506849315</v>
      </c>
      <c r="G13" s="44">
        <v>15389</v>
      </c>
      <c r="H13" s="36">
        <f t="shared" si="2"/>
        <v>42.16164383561644</v>
      </c>
      <c r="I13" s="7" t="s">
        <v>17</v>
      </c>
      <c r="J13" s="7" t="s">
        <v>17</v>
      </c>
      <c r="K13">
        <v>90.5</v>
      </c>
      <c r="L13" s="77">
        <v>240.7</v>
      </c>
      <c r="M13" s="35" t="s">
        <v>10</v>
      </c>
    </row>
    <row r="14" spans="1:13" s="13" customFormat="1" ht="15" customHeight="1">
      <c r="A14" s="15"/>
      <c r="B14" s="18" t="s">
        <v>18</v>
      </c>
      <c r="C14" s="44">
        <v>9203520</v>
      </c>
      <c r="D14" s="36">
        <f>C14/365</f>
        <v>25215.12328767123</v>
      </c>
      <c r="E14" s="44">
        <v>573556</v>
      </c>
      <c r="F14" s="36">
        <f>E14/365</f>
        <v>1571.386301369863</v>
      </c>
      <c r="G14" s="44">
        <v>569462</v>
      </c>
      <c r="H14" s="36">
        <f>G14/365</f>
        <v>1560.1698630136987</v>
      </c>
      <c r="I14" s="7" t="s">
        <v>17</v>
      </c>
      <c r="J14" s="7" t="s">
        <v>17</v>
      </c>
      <c r="K14">
        <v>73</v>
      </c>
      <c r="L14" s="77">
        <v>15.4</v>
      </c>
      <c r="M14" s="35" t="s">
        <v>17</v>
      </c>
    </row>
    <row r="15" spans="1:13" s="13" customFormat="1" ht="15" customHeight="1">
      <c r="A15" s="15"/>
      <c r="B15" s="19" t="s">
        <v>56</v>
      </c>
      <c r="C15" s="44">
        <v>558031</v>
      </c>
      <c r="D15" s="36">
        <f t="shared" si="0"/>
        <v>1528.8520547945207</v>
      </c>
      <c r="E15" s="44">
        <v>1608</v>
      </c>
      <c r="F15" s="36">
        <f t="shared" si="1"/>
        <v>4.405479452054794</v>
      </c>
      <c r="G15" s="44">
        <v>1762</v>
      </c>
      <c r="H15" s="36">
        <f t="shared" si="2"/>
        <v>4.8273972602739725</v>
      </c>
      <c r="I15" s="7" t="s">
        <v>19</v>
      </c>
      <c r="J15" s="7" t="s">
        <v>19</v>
      </c>
      <c r="K15">
        <v>94.2</v>
      </c>
      <c r="L15" s="77">
        <v>345.1</v>
      </c>
      <c r="M15" s="35"/>
    </row>
    <row r="16" spans="1:13" s="23" customFormat="1" ht="15" customHeight="1">
      <c r="A16" s="21"/>
      <c r="B16" s="46" t="s">
        <v>20</v>
      </c>
      <c r="C16" s="4"/>
      <c r="D16" s="36"/>
      <c r="E16" s="4"/>
      <c r="F16" s="36"/>
      <c r="G16" s="4"/>
      <c r="H16" s="36"/>
      <c r="I16" s="4"/>
      <c r="J16" s="4"/>
      <c r="K16" s="4"/>
      <c r="L16" s="5"/>
      <c r="M16" s="32"/>
    </row>
    <row r="17" spans="1:13" s="13" customFormat="1" ht="15" customHeight="1">
      <c r="A17" s="15"/>
      <c r="B17" s="17" t="s">
        <v>21</v>
      </c>
      <c r="C17" s="4">
        <v>16422924</v>
      </c>
      <c r="D17" s="36">
        <f>C17/365</f>
        <v>44994.312328767126</v>
      </c>
      <c r="E17" s="44">
        <v>597130</v>
      </c>
      <c r="F17" s="36">
        <f>E17/365</f>
        <v>1635.972602739726</v>
      </c>
      <c r="G17" s="44">
        <v>597477</v>
      </c>
      <c r="H17" s="36">
        <f>G17/365</f>
        <v>1636.9232876712329</v>
      </c>
      <c r="I17" s="4">
        <f>I6</f>
        <v>22027424</v>
      </c>
      <c r="J17" s="4">
        <f>I17/365</f>
        <v>60349.10684931507</v>
      </c>
      <c r="K17" s="6">
        <f>K6</f>
        <v>78.8</v>
      </c>
      <c r="L17" s="5">
        <f>L6</f>
        <v>27.5</v>
      </c>
      <c r="M17" s="32">
        <f>M6</f>
        <v>1.3412607888826618</v>
      </c>
    </row>
    <row r="18" spans="1:13" s="13" customFormat="1" ht="9.75" customHeight="1">
      <c r="A18" s="15"/>
      <c r="B18" s="17"/>
      <c r="C18" s="4"/>
      <c r="D18" s="36"/>
      <c r="E18" s="4"/>
      <c r="F18" s="36"/>
      <c r="G18" s="4"/>
      <c r="H18" s="36"/>
      <c r="I18" s="4"/>
      <c r="J18" s="4"/>
      <c r="K18" s="8"/>
      <c r="L18" s="5"/>
      <c r="M18" s="32"/>
    </row>
    <row r="19" spans="1:13" s="13" customFormat="1" ht="15" customHeight="1">
      <c r="A19" s="15"/>
      <c r="B19" s="17" t="s">
        <v>22</v>
      </c>
      <c r="C19" s="4">
        <v>4025149</v>
      </c>
      <c r="D19" s="36">
        <f aca="true" t="shared" si="3" ref="D19:D24">C19/365</f>
        <v>11027.805479452054</v>
      </c>
      <c r="E19" s="4">
        <f>E8+E10</f>
        <v>11964</v>
      </c>
      <c r="F19" s="36">
        <f aca="true" t="shared" si="4" ref="F19:F24">E19/365</f>
        <v>32.778082191780825</v>
      </c>
      <c r="G19" s="4">
        <f>G8+G10</f>
        <v>12136</v>
      </c>
      <c r="H19" s="36">
        <f aca="true" t="shared" si="5" ref="H19:H24">G19/365</f>
        <v>33.24931506849315</v>
      </c>
      <c r="I19" s="7" t="s">
        <v>12</v>
      </c>
      <c r="J19" s="7" t="s">
        <v>12</v>
      </c>
      <c r="K19" s="68">
        <v>86.7</v>
      </c>
      <c r="L19" s="5">
        <v>334</v>
      </c>
      <c r="M19" s="35" t="s">
        <v>12</v>
      </c>
    </row>
    <row r="20" spans="1:13" s="13" customFormat="1" ht="15" customHeight="1">
      <c r="A20" s="15"/>
      <c r="B20" s="17" t="s">
        <v>23</v>
      </c>
      <c r="C20" s="4">
        <v>1006</v>
      </c>
      <c r="D20" s="36">
        <f t="shared" si="3"/>
        <v>2.756164383561644</v>
      </c>
      <c r="E20" s="4">
        <v>131</v>
      </c>
      <c r="F20" s="36">
        <f t="shared" si="4"/>
        <v>0.3589041095890411</v>
      </c>
      <c r="G20" s="4">
        <v>130</v>
      </c>
      <c r="H20" s="36">
        <f t="shared" si="5"/>
        <v>0.3561643835616438</v>
      </c>
      <c r="I20" s="7" t="s">
        <v>10</v>
      </c>
      <c r="J20" s="7" t="s">
        <v>10</v>
      </c>
      <c r="K20" s="5">
        <f>K11</f>
        <v>4.8</v>
      </c>
      <c r="L20" s="5">
        <f>L11</f>
        <v>7.7</v>
      </c>
      <c r="M20" s="35" t="s">
        <v>10</v>
      </c>
    </row>
    <row r="21" spans="1:13" s="13" customFormat="1" ht="15" customHeight="1">
      <c r="A21" s="15"/>
      <c r="B21" s="17" t="s">
        <v>24</v>
      </c>
      <c r="C21" s="4">
        <v>20478</v>
      </c>
      <c r="D21" s="36">
        <f t="shared" si="3"/>
        <v>56.104109589041094</v>
      </c>
      <c r="E21" s="4">
        <v>365</v>
      </c>
      <c r="F21" s="36">
        <f t="shared" si="4"/>
        <v>1</v>
      </c>
      <c r="G21" s="4">
        <v>360</v>
      </c>
      <c r="H21" s="36">
        <f t="shared" si="5"/>
        <v>0.9863013698630136</v>
      </c>
      <c r="I21" s="7" t="s">
        <v>12</v>
      </c>
      <c r="J21" s="7" t="s">
        <v>12</v>
      </c>
      <c r="K21" s="5">
        <f>K12</f>
        <v>27.2</v>
      </c>
      <c r="L21" s="5">
        <f>L12</f>
        <v>56.5</v>
      </c>
      <c r="M21" s="35" t="s">
        <v>12</v>
      </c>
    </row>
    <row r="22" spans="1:13" s="13" customFormat="1" ht="15" customHeight="1">
      <c r="A22" s="15"/>
      <c r="B22" s="17" t="s">
        <v>25</v>
      </c>
      <c r="C22" s="44">
        <v>3172771</v>
      </c>
      <c r="D22" s="36">
        <f t="shared" si="3"/>
        <v>8692.523287671233</v>
      </c>
      <c r="E22" s="44">
        <v>11114</v>
      </c>
      <c r="F22" s="36">
        <f t="shared" si="4"/>
        <v>30.44931506849315</v>
      </c>
      <c r="G22" s="44">
        <v>15389</v>
      </c>
      <c r="H22" s="36">
        <f t="shared" si="5"/>
        <v>42.16164383561644</v>
      </c>
      <c r="I22" s="7" t="s">
        <v>17</v>
      </c>
      <c r="J22" s="7" t="s">
        <v>17</v>
      </c>
      <c r="K22" s="5">
        <f>K13</f>
        <v>90.5</v>
      </c>
      <c r="L22" s="5">
        <f>L13</f>
        <v>240.7</v>
      </c>
      <c r="M22" s="35"/>
    </row>
    <row r="23" spans="1:13" s="13" customFormat="1" ht="15" customHeight="1">
      <c r="A23" s="15"/>
      <c r="B23" s="17" t="s">
        <v>26</v>
      </c>
      <c r="C23" s="44">
        <v>9203520</v>
      </c>
      <c r="D23" s="36">
        <f t="shared" si="3"/>
        <v>25215.12328767123</v>
      </c>
      <c r="E23" s="44">
        <v>573556</v>
      </c>
      <c r="F23" s="36">
        <f t="shared" si="4"/>
        <v>1571.386301369863</v>
      </c>
      <c r="G23" s="44">
        <v>569462</v>
      </c>
      <c r="H23" s="36">
        <f t="shared" si="5"/>
        <v>1560.1698630136987</v>
      </c>
      <c r="I23" s="7" t="s">
        <v>17</v>
      </c>
      <c r="J23" s="7" t="s">
        <v>17</v>
      </c>
      <c r="K23" s="5">
        <f>K14</f>
        <v>73</v>
      </c>
      <c r="L23" s="5">
        <f>L14</f>
        <v>15.4</v>
      </c>
      <c r="M23" s="35" t="s">
        <v>17</v>
      </c>
    </row>
    <row r="24" spans="1:13" s="13" customFormat="1" ht="15" customHeight="1">
      <c r="A24" s="15"/>
      <c r="B24" s="19" t="s">
        <v>56</v>
      </c>
      <c r="C24" s="44">
        <v>558031</v>
      </c>
      <c r="D24" s="36">
        <f t="shared" si="3"/>
        <v>1528.8520547945207</v>
      </c>
      <c r="E24" s="44">
        <v>1608</v>
      </c>
      <c r="F24" s="36">
        <f t="shared" si="4"/>
        <v>4.405479452054794</v>
      </c>
      <c r="G24" s="44">
        <v>1762</v>
      </c>
      <c r="H24" s="36">
        <f t="shared" si="5"/>
        <v>4.8273972602739725</v>
      </c>
      <c r="I24" s="7" t="s">
        <v>19</v>
      </c>
      <c r="J24" s="7" t="s">
        <v>19</v>
      </c>
      <c r="K24" s="5">
        <f>K15</f>
        <v>94.2</v>
      </c>
      <c r="L24" s="5">
        <f>L15</f>
        <v>345.1</v>
      </c>
      <c r="M24" s="35"/>
    </row>
    <row r="25" spans="1:13" s="23" customFormat="1" ht="9.75" customHeight="1">
      <c r="A25" s="21"/>
      <c r="B25" s="22"/>
      <c r="C25" s="4"/>
      <c r="D25" s="4"/>
      <c r="E25" s="4"/>
      <c r="F25" s="4"/>
      <c r="G25" s="4"/>
      <c r="H25" s="4"/>
      <c r="I25" s="4"/>
      <c r="J25" s="4"/>
      <c r="K25" s="5"/>
      <c r="L25" s="5"/>
      <c r="M25" s="32"/>
    </row>
    <row r="26" spans="1:13" s="13" customFormat="1" ht="15" customHeight="1">
      <c r="A26" s="15"/>
      <c r="B26" s="20" t="s">
        <v>27</v>
      </c>
      <c r="C26" s="4"/>
      <c r="D26" s="4"/>
      <c r="E26" s="4"/>
      <c r="F26" s="4"/>
      <c r="G26" s="4"/>
      <c r="H26" s="4"/>
      <c r="I26" s="4"/>
      <c r="J26" s="4"/>
      <c r="K26" s="6"/>
      <c r="L26" s="6"/>
      <c r="M26" s="33"/>
    </row>
    <row r="27" spans="1:13" s="23" customFormat="1" ht="15" customHeight="1">
      <c r="A27" s="21"/>
      <c r="B27" s="22" t="s">
        <v>28</v>
      </c>
      <c r="C27" s="4">
        <v>16422924</v>
      </c>
      <c r="D27" s="36">
        <f>C27/365</f>
        <v>44994.312328767126</v>
      </c>
      <c r="E27" s="4">
        <f>E6</f>
        <v>597130</v>
      </c>
      <c r="F27" s="4">
        <f>F6</f>
        <v>1635.972602739726</v>
      </c>
      <c r="G27" s="4">
        <f>G6</f>
        <v>597477</v>
      </c>
      <c r="H27" s="4">
        <f>H6</f>
        <v>1636.9232876712329</v>
      </c>
      <c r="I27" s="4">
        <f>I6</f>
        <v>22027424</v>
      </c>
      <c r="J27" s="4">
        <f>J6</f>
        <v>60349.10684931507</v>
      </c>
      <c r="K27" s="5">
        <f>K17</f>
        <v>78.8</v>
      </c>
      <c r="L27" s="5">
        <v>28.1</v>
      </c>
      <c r="M27" s="32">
        <f>M6</f>
        <v>1.3412607888826618</v>
      </c>
    </row>
    <row r="28" spans="1:13" s="23" customFormat="1" ht="9.75" customHeight="1">
      <c r="A28" s="21"/>
      <c r="B28" s="22"/>
      <c r="C28" s="4"/>
      <c r="D28" s="4"/>
      <c r="E28" s="4"/>
      <c r="F28" s="4"/>
      <c r="G28" s="4"/>
      <c r="H28" s="4"/>
      <c r="I28" s="4"/>
      <c r="J28" s="4"/>
      <c r="L28" s="5"/>
      <c r="M28" s="32"/>
    </row>
    <row r="29" spans="1:13" s="13" customFormat="1" ht="15" customHeight="1">
      <c r="A29" s="15"/>
      <c r="B29" s="17" t="s">
        <v>29</v>
      </c>
      <c r="C29" s="7">
        <v>2502843</v>
      </c>
      <c r="D29" s="36">
        <f aca="true" t="shared" si="6" ref="D29:D37">C29/365</f>
        <v>6857.104109589041</v>
      </c>
      <c r="E29" s="7">
        <v>104554</v>
      </c>
      <c r="F29" s="7">
        <f>E29/365</f>
        <v>286.44931506849315</v>
      </c>
      <c r="G29" s="7">
        <v>104587</v>
      </c>
      <c r="H29" s="7">
        <f>G29/365</f>
        <v>286.53972602739725</v>
      </c>
      <c r="I29" s="4">
        <v>3730280</v>
      </c>
      <c r="J29" s="79">
        <f>I29/365</f>
        <v>10219.945205479453</v>
      </c>
      <c r="K29">
        <v>75.9</v>
      </c>
      <c r="L29">
        <v>24.4</v>
      </c>
      <c r="M29" s="32">
        <f>J29/D29</f>
        <v>1.4904170976765223</v>
      </c>
    </row>
    <row r="30" spans="1:13" s="13" customFormat="1" ht="15" customHeight="1">
      <c r="A30" s="15"/>
      <c r="B30" s="17" t="s">
        <v>30</v>
      </c>
      <c r="C30" s="7">
        <v>4103884</v>
      </c>
      <c r="D30" s="36">
        <f t="shared" si="6"/>
        <v>11243.517808219178</v>
      </c>
      <c r="E30" s="52">
        <v>150031</v>
      </c>
      <c r="F30" s="7">
        <f aca="true" t="shared" si="7" ref="F30:H37">E30/365</f>
        <v>411.04383561643834</v>
      </c>
      <c r="G30" s="7">
        <v>150184</v>
      </c>
      <c r="H30" s="7">
        <f t="shared" si="7"/>
        <v>411.46301369863016</v>
      </c>
      <c r="I30" s="4">
        <v>5759433</v>
      </c>
      <c r="J30" s="79">
        <f aca="true" t="shared" si="8" ref="J30:J37">I30/365</f>
        <v>15779.268493150685</v>
      </c>
      <c r="K30">
        <v>79.1</v>
      </c>
      <c r="L30">
        <v>28.3</v>
      </c>
      <c r="M30" s="32">
        <f aca="true" t="shared" si="9" ref="M30:M37">J30/D30</f>
        <v>1.4034102815771596</v>
      </c>
    </row>
    <row r="31" spans="1:13" s="13" customFormat="1" ht="15" customHeight="1">
      <c r="A31" s="15"/>
      <c r="B31" s="17" t="s">
        <v>31</v>
      </c>
      <c r="C31" s="7">
        <v>3344760</v>
      </c>
      <c r="D31" s="36">
        <f t="shared" si="6"/>
        <v>9163.72602739726</v>
      </c>
      <c r="E31" s="7">
        <v>141693</v>
      </c>
      <c r="F31" s="7">
        <f t="shared" si="7"/>
        <v>388.2</v>
      </c>
      <c r="G31" s="7">
        <v>141853</v>
      </c>
      <c r="H31" s="7">
        <f t="shared" si="7"/>
        <v>388.63835616438354</v>
      </c>
      <c r="I31" s="4">
        <v>4740910</v>
      </c>
      <c r="J31" s="79">
        <f t="shared" si="8"/>
        <v>12988.794520547945</v>
      </c>
      <c r="K31" s="80">
        <v>82</v>
      </c>
      <c r="L31">
        <v>24.6</v>
      </c>
      <c r="M31" s="32">
        <f t="shared" si="9"/>
        <v>1.4174141044499455</v>
      </c>
    </row>
    <row r="32" spans="1:13" s="13" customFormat="1" ht="15" customHeight="1">
      <c r="A32" s="15"/>
      <c r="B32" s="17" t="s">
        <v>58</v>
      </c>
      <c r="C32" s="7">
        <v>1968829</v>
      </c>
      <c r="D32" s="36">
        <f t="shared" si="6"/>
        <v>5394.052054794521</v>
      </c>
      <c r="E32" s="7">
        <v>60278</v>
      </c>
      <c r="F32" s="7">
        <f t="shared" si="7"/>
        <v>165.14520547945204</v>
      </c>
      <c r="G32" s="7">
        <v>60232</v>
      </c>
      <c r="H32" s="7">
        <f t="shared" si="7"/>
        <v>165.0191780821918</v>
      </c>
      <c r="I32" s="4">
        <v>2320550</v>
      </c>
      <c r="J32" s="79">
        <f t="shared" si="8"/>
        <v>6357.671232876713</v>
      </c>
      <c r="K32">
        <v>80.5</v>
      </c>
      <c r="L32">
        <v>32.3</v>
      </c>
      <c r="M32" s="32">
        <f t="shared" si="9"/>
        <v>1.1786447680321652</v>
      </c>
    </row>
    <row r="33" spans="1:13" s="13" customFormat="1" ht="15" customHeight="1">
      <c r="A33" s="15"/>
      <c r="B33" s="17" t="s">
        <v>32</v>
      </c>
      <c r="C33" s="7">
        <v>1009999</v>
      </c>
      <c r="D33" s="36">
        <f t="shared" si="6"/>
        <v>2767.1205479452055</v>
      </c>
      <c r="E33" s="7">
        <v>35902</v>
      </c>
      <c r="F33" s="7">
        <f t="shared" si="7"/>
        <v>98.36164383561643</v>
      </c>
      <c r="G33" s="7">
        <v>35972</v>
      </c>
      <c r="H33" s="7">
        <f t="shared" si="7"/>
        <v>98.55342465753425</v>
      </c>
      <c r="I33" s="4">
        <v>1690167</v>
      </c>
      <c r="J33" s="79">
        <f t="shared" si="8"/>
        <v>4630.594520547946</v>
      </c>
      <c r="K33">
        <v>69.9</v>
      </c>
      <c r="L33">
        <v>28.4</v>
      </c>
      <c r="M33" s="32">
        <f t="shared" si="9"/>
        <v>1.6734343301330004</v>
      </c>
    </row>
    <row r="34" spans="1:13" s="13" customFormat="1" ht="15" customHeight="1">
      <c r="A34" s="15"/>
      <c r="B34" s="17" t="s">
        <v>59</v>
      </c>
      <c r="C34" s="7">
        <v>1140928</v>
      </c>
      <c r="D34" s="36">
        <f t="shared" si="6"/>
        <v>3125.8301369863016</v>
      </c>
      <c r="E34" s="7">
        <v>20534</v>
      </c>
      <c r="F34" s="7">
        <f t="shared" si="7"/>
        <v>56.25753424657534</v>
      </c>
      <c r="G34" s="7">
        <v>20524</v>
      </c>
      <c r="H34" s="7">
        <f t="shared" si="7"/>
        <v>56.23013698630137</v>
      </c>
      <c r="I34" s="4">
        <v>1066504</v>
      </c>
      <c r="J34" s="79">
        <f t="shared" si="8"/>
        <v>2921.928767123288</v>
      </c>
      <c r="K34">
        <v>76.8</v>
      </c>
      <c r="L34">
        <v>55.6</v>
      </c>
      <c r="M34" s="32">
        <f t="shared" si="9"/>
        <v>0.9347688898861277</v>
      </c>
    </row>
    <row r="35" spans="1:13" s="13" customFormat="1" ht="15" customHeight="1">
      <c r="A35" s="15"/>
      <c r="B35" s="17" t="s">
        <v>34</v>
      </c>
      <c r="C35" s="7">
        <v>853019</v>
      </c>
      <c r="D35" s="36">
        <f t="shared" si="6"/>
        <v>2337.0383561643835</v>
      </c>
      <c r="E35" s="7">
        <v>28180</v>
      </c>
      <c r="F35" s="7">
        <f t="shared" si="7"/>
        <v>77.20547945205479</v>
      </c>
      <c r="G35" s="7">
        <v>28186</v>
      </c>
      <c r="H35" s="7">
        <f t="shared" si="7"/>
        <v>77.22191780821917</v>
      </c>
      <c r="I35" s="4">
        <v>646477</v>
      </c>
      <c r="J35" s="79">
        <f t="shared" si="8"/>
        <v>1771.1698630136987</v>
      </c>
      <c r="K35">
        <v>82.5</v>
      </c>
      <c r="L35">
        <v>30.7</v>
      </c>
      <c r="M35" s="32">
        <f t="shared" si="9"/>
        <v>0.7578694026745009</v>
      </c>
    </row>
    <row r="36" spans="1:13" s="13" customFormat="1" ht="15" customHeight="1">
      <c r="A36" s="15"/>
      <c r="B36" s="17" t="s">
        <v>35</v>
      </c>
      <c r="C36" s="7">
        <v>863807</v>
      </c>
      <c r="D36" s="36">
        <f t="shared" si="6"/>
        <v>2366.594520547945</v>
      </c>
      <c r="E36" s="7">
        <v>27568</v>
      </c>
      <c r="F36" s="7">
        <f t="shared" si="7"/>
        <v>75.52876712328766</v>
      </c>
      <c r="G36" s="7">
        <v>27539</v>
      </c>
      <c r="H36" s="7">
        <f t="shared" si="7"/>
        <v>75.44931506849315</v>
      </c>
      <c r="I36" s="4">
        <v>1193035</v>
      </c>
      <c r="J36" s="79">
        <f t="shared" si="8"/>
        <v>3268.5890410958905</v>
      </c>
      <c r="K36">
        <v>80.6</v>
      </c>
      <c r="L36">
        <v>30.5</v>
      </c>
      <c r="M36" s="32">
        <f t="shared" si="9"/>
        <v>1.3811360639587316</v>
      </c>
    </row>
    <row r="37" spans="2:13" s="13" customFormat="1" ht="15" customHeight="1">
      <c r="B37" s="17" t="s">
        <v>33</v>
      </c>
      <c r="C37" s="7">
        <v>634855</v>
      </c>
      <c r="D37" s="36">
        <f t="shared" si="6"/>
        <v>1739.3287671232877</v>
      </c>
      <c r="E37" s="7">
        <v>28390</v>
      </c>
      <c r="F37" s="7">
        <f t="shared" si="7"/>
        <v>77.78082191780823</v>
      </c>
      <c r="G37" s="7">
        <v>28400</v>
      </c>
      <c r="H37" s="7">
        <f t="shared" si="7"/>
        <v>77.8082191780822</v>
      </c>
      <c r="I37" s="4">
        <v>880068</v>
      </c>
      <c r="J37" s="79">
        <f t="shared" si="8"/>
        <v>2411.145205479452</v>
      </c>
      <c r="K37">
        <v>79.1</v>
      </c>
      <c r="L37">
        <v>22.6</v>
      </c>
      <c r="M37" s="32">
        <f t="shared" si="9"/>
        <v>1.386250403635476</v>
      </c>
    </row>
    <row r="38" spans="3:13" s="13" customFormat="1" ht="15" customHeight="1">
      <c r="C38" s="7"/>
      <c r="D38" s="7"/>
      <c r="E38" s="7"/>
      <c r="F38" s="7"/>
      <c r="G38" s="7"/>
      <c r="H38" s="7"/>
      <c r="I38" s="7"/>
      <c r="J38" s="7"/>
      <c r="K38"/>
      <c r="L38"/>
      <c r="M38" s="32"/>
    </row>
    <row r="39" spans="2:13" s="13" customFormat="1" ht="15" customHeight="1">
      <c r="B39" s="37" t="s">
        <v>36</v>
      </c>
      <c r="C39" s="7"/>
      <c r="D39" s="44"/>
      <c r="E39" s="7"/>
      <c r="F39" s="7"/>
      <c r="G39" s="7"/>
      <c r="H39" s="7"/>
      <c r="I39" s="4"/>
      <c r="J39" s="43"/>
      <c r="K39"/>
      <c r="L39"/>
      <c r="M39" s="32"/>
    </row>
    <row r="40" spans="2:13" s="13" customFormat="1" ht="15" customHeight="1">
      <c r="B40" s="38" t="s">
        <v>28</v>
      </c>
      <c r="C40" s="7">
        <v>16505756</v>
      </c>
      <c r="D40" s="4">
        <f>D6</f>
        <v>44994.312328767126</v>
      </c>
      <c r="E40" s="44">
        <v>586989</v>
      </c>
      <c r="F40" s="52">
        <f>F6</f>
        <v>1635.972602739726</v>
      </c>
      <c r="G40" s="7">
        <v>587541</v>
      </c>
      <c r="H40" s="52">
        <f>H6</f>
        <v>1636.9232876712329</v>
      </c>
      <c r="I40" s="7"/>
      <c r="J40" s="45">
        <f>J6</f>
        <v>60349.10684931507</v>
      </c>
      <c r="K40" s="59">
        <f>K27</f>
        <v>78.8</v>
      </c>
      <c r="L40" s="59">
        <f>L27</f>
        <v>28.1</v>
      </c>
      <c r="M40" s="60">
        <f>M27</f>
        <v>1.3412607888826618</v>
      </c>
    </row>
    <row r="41" spans="2:13" s="13" customFormat="1" ht="11.25" customHeight="1">
      <c r="B41" s="38"/>
      <c r="C41" s="7"/>
      <c r="D41" s="44"/>
      <c r="E41" s="7"/>
      <c r="F41" s="7"/>
      <c r="G41" s="7"/>
      <c r="H41" s="7"/>
      <c r="I41" s="4"/>
      <c r="J41" s="45"/>
      <c r="K41" s="61"/>
      <c r="L41" s="61"/>
      <c r="M41" s="62"/>
    </row>
    <row r="42" spans="2:13" s="13" customFormat="1" ht="15" customHeight="1">
      <c r="B42" s="39" t="s">
        <v>37</v>
      </c>
      <c r="C42" s="7">
        <v>2502843</v>
      </c>
      <c r="D42" s="44">
        <f>C42/365</f>
        <v>6857.104109589041</v>
      </c>
      <c r="E42" s="7">
        <v>104554</v>
      </c>
      <c r="F42" s="7">
        <f>E42/365</f>
        <v>286.44931506849315</v>
      </c>
      <c r="G42" s="7">
        <v>104587</v>
      </c>
      <c r="H42" s="7">
        <f>G42/365</f>
        <v>286.53972602739725</v>
      </c>
      <c r="I42" s="4">
        <v>3730280</v>
      </c>
      <c r="J42" s="45">
        <f>I42/365</f>
        <v>10219.945205479453</v>
      </c>
      <c r="K42" s="64">
        <v>75.9</v>
      </c>
      <c r="L42" s="63">
        <f>2*C42/(E42+G42)</f>
        <v>23.9345035167662</v>
      </c>
      <c r="M42" s="62">
        <f aca="true" t="shared" si="10" ref="M42:M57">J42/D42</f>
        <v>1.4904170976765223</v>
      </c>
    </row>
    <row r="43" spans="2:13" s="13" customFormat="1" ht="15" customHeight="1">
      <c r="B43" s="39" t="s">
        <v>38</v>
      </c>
      <c r="C43" s="7">
        <v>1283228</v>
      </c>
      <c r="D43" s="44">
        <f aca="true" t="shared" si="11" ref="D43:D56">C43/365</f>
        <v>3515.6931506849314</v>
      </c>
      <c r="E43" s="7">
        <v>52103</v>
      </c>
      <c r="F43" s="7">
        <f aca="true" t="shared" si="12" ref="F43:F57">E43/365</f>
        <v>142.74794520547945</v>
      </c>
      <c r="G43" s="7">
        <v>52251</v>
      </c>
      <c r="H43" s="7">
        <f aca="true" t="shared" si="13" ref="H43:J57">G43/365</f>
        <v>143.15342465753426</v>
      </c>
      <c r="I43" s="4">
        <v>1972600</v>
      </c>
      <c r="J43" s="45">
        <f t="shared" si="13"/>
        <v>5404.3835616438355</v>
      </c>
      <c r="K43" s="64">
        <v>81.2</v>
      </c>
      <c r="L43" s="64">
        <f aca="true" t="shared" si="14" ref="L43:L57">2*C43/(E43+G43)</f>
        <v>24.593748203231307</v>
      </c>
      <c r="M43" s="32">
        <f t="shared" si="10"/>
        <v>1.5372170806746737</v>
      </c>
    </row>
    <row r="44" spans="2:13" s="13" customFormat="1" ht="15" customHeight="1">
      <c r="B44" s="41" t="s">
        <v>63</v>
      </c>
      <c r="C44" s="7">
        <v>1421398</v>
      </c>
      <c r="D44" s="44">
        <f t="shared" si="11"/>
        <v>3894.241095890411</v>
      </c>
      <c r="E44" s="7">
        <v>54147</v>
      </c>
      <c r="F44" s="7">
        <f t="shared" si="12"/>
        <v>148.34794520547945</v>
      </c>
      <c r="G44" s="7">
        <v>54230</v>
      </c>
      <c r="H44" s="7">
        <f t="shared" si="13"/>
        <v>148.57534246575344</v>
      </c>
      <c r="I44" s="4">
        <v>1906684</v>
      </c>
      <c r="J44" s="45">
        <f t="shared" si="13"/>
        <v>5223.791780821918</v>
      </c>
      <c r="K44" s="64">
        <v>84.8</v>
      </c>
      <c r="L44" s="64">
        <f t="shared" si="14"/>
        <v>26.230620888195833</v>
      </c>
      <c r="M44" s="32">
        <f t="shared" si="10"/>
        <v>1.3414145791678334</v>
      </c>
    </row>
    <row r="45" spans="2:13" s="13" customFormat="1" ht="15" customHeight="1">
      <c r="B45" s="39" t="s">
        <v>39</v>
      </c>
      <c r="C45" s="7">
        <v>1160440</v>
      </c>
      <c r="D45" s="44">
        <f t="shared" si="11"/>
        <v>3179.2876712328766</v>
      </c>
      <c r="E45" s="7">
        <v>52072</v>
      </c>
      <c r="F45" s="7">
        <f t="shared" si="12"/>
        <v>142.66301369863012</v>
      </c>
      <c r="G45" s="7">
        <v>52028</v>
      </c>
      <c r="H45" s="7">
        <f t="shared" si="13"/>
        <v>142.54246575342466</v>
      </c>
      <c r="I45" s="4">
        <v>1898149</v>
      </c>
      <c r="J45" s="45">
        <f t="shared" si="13"/>
        <v>5200.408219178083</v>
      </c>
      <c r="K45" s="81" t="s">
        <v>65</v>
      </c>
      <c r="L45" s="64">
        <f t="shared" si="14"/>
        <v>22.294716618635928</v>
      </c>
      <c r="M45" s="32">
        <f t="shared" si="10"/>
        <v>1.6357149012443557</v>
      </c>
    </row>
    <row r="46" spans="2:13" s="13" customFormat="1" ht="15" customHeight="1">
      <c r="B46" s="39" t="s">
        <v>40</v>
      </c>
      <c r="C46" s="7">
        <v>1434951</v>
      </c>
      <c r="D46" s="44">
        <f t="shared" si="11"/>
        <v>3931.372602739726</v>
      </c>
      <c r="E46" s="7">
        <v>75422</v>
      </c>
      <c r="F46" s="7">
        <f t="shared" si="12"/>
        <v>206.63561643835615</v>
      </c>
      <c r="G46" s="7">
        <v>75489</v>
      </c>
      <c r="H46" s="7">
        <f t="shared" si="13"/>
        <v>206.81917808219177</v>
      </c>
      <c r="I46" s="4">
        <v>2403781</v>
      </c>
      <c r="J46" s="45">
        <f t="shared" si="13"/>
        <v>6585.7013698630135</v>
      </c>
      <c r="K46" s="81" t="s">
        <v>65</v>
      </c>
      <c r="L46" s="64">
        <f t="shared" si="14"/>
        <v>19.017182312753874</v>
      </c>
      <c r="M46" s="32">
        <f t="shared" si="10"/>
        <v>1.6751659115886186</v>
      </c>
    </row>
    <row r="47" spans="2:13" s="13" customFormat="1" ht="15" customHeight="1">
      <c r="B47" s="39" t="s">
        <v>41</v>
      </c>
      <c r="C47" s="7">
        <v>488411</v>
      </c>
      <c r="D47" s="44">
        <f t="shared" si="11"/>
        <v>1338.1123287671232</v>
      </c>
      <c r="E47" s="7">
        <v>12124</v>
      </c>
      <c r="F47" s="7">
        <f t="shared" si="12"/>
        <v>33.21643835616438</v>
      </c>
      <c r="G47" s="7">
        <v>12134</v>
      </c>
      <c r="H47" s="7">
        <f t="shared" si="13"/>
        <v>33.24383561643835</v>
      </c>
      <c r="I47" s="4">
        <v>430445</v>
      </c>
      <c r="J47" s="45">
        <f t="shared" si="13"/>
        <v>1179.3013698630136</v>
      </c>
      <c r="K47" s="81" t="s">
        <v>65</v>
      </c>
      <c r="L47" s="64">
        <f t="shared" si="14"/>
        <v>40.26803528732789</v>
      </c>
      <c r="M47" s="32">
        <f t="shared" si="10"/>
        <v>0.8813171693512226</v>
      </c>
    </row>
    <row r="48" spans="2:13" s="13" customFormat="1" ht="15" customHeight="1">
      <c r="B48" s="39" t="s">
        <v>42</v>
      </c>
      <c r="C48" s="7">
        <v>1968829</v>
      </c>
      <c r="D48" s="44">
        <f t="shared" si="11"/>
        <v>5394.052054794521</v>
      </c>
      <c r="E48" s="7">
        <v>60278</v>
      </c>
      <c r="F48" s="7">
        <f t="shared" si="12"/>
        <v>165.14520547945204</v>
      </c>
      <c r="G48" s="7">
        <v>60232</v>
      </c>
      <c r="H48" s="7">
        <f t="shared" si="13"/>
        <v>165.0191780821918</v>
      </c>
      <c r="I48" s="4">
        <v>2320550</v>
      </c>
      <c r="J48" s="45">
        <f t="shared" si="13"/>
        <v>6357.671232876713</v>
      </c>
      <c r="K48" s="81" t="s">
        <v>65</v>
      </c>
      <c r="L48" s="64">
        <f t="shared" si="14"/>
        <v>32.67494813708406</v>
      </c>
      <c r="M48" s="32">
        <f t="shared" si="10"/>
        <v>1.1786447680321652</v>
      </c>
    </row>
    <row r="49" spans="2:13" s="13" customFormat="1" ht="15" customHeight="1">
      <c r="B49" s="39" t="s">
        <v>43</v>
      </c>
      <c r="C49" s="7">
        <v>405092</v>
      </c>
      <c r="D49" s="44">
        <f t="shared" si="11"/>
        <v>1109.841095890411</v>
      </c>
      <c r="E49" s="7">
        <v>6902</v>
      </c>
      <c r="F49" s="7">
        <f t="shared" si="12"/>
        <v>18.90958904109589</v>
      </c>
      <c r="G49" s="7">
        <v>6930</v>
      </c>
      <c r="H49" s="7">
        <f t="shared" si="13"/>
        <v>18.986301369863014</v>
      </c>
      <c r="I49" s="4">
        <v>347225</v>
      </c>
      <c r="J49" s="45">
        <f t="shared" si="13"/>
        <v>951.3013698630137</v>
      </c>
      <c r="K49" s="81" t="s">
        <v>65</v>
      </c>
      <c r="L49" s="64">
        <f t="shared" si="14"/>
        <v>58.57316367842684</v>
      </c>
      <c r="M49" s="32">
        <f t="shared" si="10"/>
        <v>0.8571509681751306</v>
      </c>
    </row>
    <row r="50" spans="2:13" s="13" customFormat="1" ht="15" customHeight="1">
      <c r="B50" s="39" t="s">
        <v>44</v>
      </c>
      <c r="C50" s="7">
        <v>336722</v>
      </c>
      <c r="D50" s="44">
        <f t="shared" si="11"/>
        <v>922.5260273972602</v>
      </c>
      <c r="E50" s="7">
        <v>4187</v>
      </c>
      <c r="F50" s="7">
        <f t="shared" si="12"/>
        <v>11.471232876712328</v>
      </c>
      <c r="G50" s="7">
        <v>4168</v>
      </c>
      <c r="H50" s="7">
        <f t="shared" si="13"/>
        <v>11.419178082191781</v>
      </c>
      <c r="I50" s="4">
        <v>251547</v>
      </c>
      <c r="J50" s="45">
        <f t="shared" si="13"/>
        <v>689.1698630136987</v>
      </c>
      <c r="K50" s="81" t="s">
        <v>65</v>
      </c>
      <c r="L50" s="64">
        <f t="shared" si="14"/>
        <v>80.603710353082</v>
      </c>
      <c r="M50" s="32">
        <f t="shared" si="10"/>
        <v>0.7470465250265799</v>
      </c>
    </row>
    <row r="51" spans="2:13" s="13" customFormat="1" ht="15" customHeight="1">
      <c r="B51" s="39" t="s">
        <v>45</v>
      </c>
      <c r="C51" s="7">
        <v>634855</v>
      </c>
      <c r="D51" s="44">
        <f t="shared" si="11"/>
        <v>1739.3287671232877</v>
      </c>
      <c r="E51" s="7">
        <v>28390</v>
      </c>
      <c r="F51" s="7">
        <f t="shared" si="12"/>
        <v>77.78082191780823</v>
      </c>
      <c r="G51" s="7">
        <v>28400</v>
      </c>
      <c r="H51" s="7">
        <f t="shared" si="13"/>
        <v>77.8082191780822</v>
      </c>
      <c r="I51" s="4">
        <v>880068</v>
      </c>
      <c r="J51" s="45">
        <f t="shared" si="13"/>
        <v>2411.145205479452</v>
      </c>
      <c r="K51" s="81" t="s">
        <v>65</v>
      </c>
      <c r="L51" s="64">
        <f t="shared" si="14"/>
        <v>22.357985560838177</v>
      </c>
      <c r="M51" s="32">
        <f t="shared" si="10"/>
        <v>1.386250403635476</v>
      </c>
    </row>
    <row r="52" spans="2:13" s="13" customFormat="1" ht="15" customHeight="1">
      <c r="B52" s="39" t="s">
        <v>46</v>
      </c>
      <c r="C52" s="7">
        <v>863807</v>
      </c>
      <c r="D52" s="44">
        <f t="shared" si="11"/>
        <v>2366.594520547945</v>
      </c>
      <c r="E52" s="7">
        <v>27568</v>
      </c>
      <c r="F52" s="7">
        <f t="shared" si="12"/>
        <v>75.52876712328766</v>
      </c>
      <c r="G52" s="7">
        <v>27539</v>
      </c>
      <c r="H52" s="7">
        <f t="shared" si="13"/>
        <v>75.44931506849315</v>
      </c>
      <c r="I52" s="4">
        <v>1193035</v>
      </c>
      <c r="J52" s="45">
        <f t="shared" si="13"/>
        <v>3268.5890410958905</v>
      </c>
      <c r="K52" s="81" t="s">
        <v>65</v>
      </c>
      <c r="L52" s="64">
        <f t="shared" si="14"/>
        <v>31.350173299217886</v>
      </c>
      <c r="M52" s="32">
        <f t="shared" si="10"/>
        <v>1.3811360639587316</v>
      </c>
    </row>
    <row r="53" spans="2:13" s="13" customFormat="1" ht="15" customHeight="1">
      <c r="B53" s="39" t="s">
        <v>47</v>
      </c>
      <c r="C53" s="7">
        <v>1660216</v>
      </c>
      <c r="D53" s="44">
        <f t="shared" si="11"/>
        <v>4548.53698630137</v>
      </c>
      <c r="E53" s="7">
        <v>45856</v>
      </c>
      <c r="F53" s="7">
        <f t="shared" si="12"/>
        <v>125.63287671232877</v>
      </c>
      <c r="G53" s="7">
        <v>45905</v>
      </c>
      <c r="H53" s="7">
        <f t="shared" si="13"/>
        <v>125.76712328767124</v>
      </c>
      <c r="I53" s="4">
        <v>1888684</v>
      </c>
      <c r="J53" s="45">
        <f t="shared" si="13"/>
        <v>5174.4767123287675</v>
      </c>
      <c r="K53" s="81" t="s">
        <v>65</v>
      </c>
      <c r="L53" s="64">
        <f t="shared" si="14"/>
        <v>36.18565621560358</v>
      </c>
      <c r="M53" s="32">
        <f t="shared" si="10"/>
        <v>1.137613418976808</v>
      </c>
    </row>
    <row r="54" spans="2:13" s="13" customFormat="1" ht="15" customHeight="1">
      <c r="B54" s="39" t="s">
        <v>48</v>
      </c>
      <c r="C54" s="7">
        <v>345633</v>
      </c>
      <c r="D54" s="44">
        <f t="shared" si="11"/>
        <v>946.9397260273972</v>
      </c>
      <c r="E54" s="7">
        <v>9867</v>
      </c>
      <c r="F54" s="7">
        <f t="shared" si="12"/>
        <v>27.03287671232877</v>
      </c>
      <c r="G54" s="53">
        <v>9910</v>
      </c>
      <c r="H54" s="7">
        <f t="shared" si="13"/>
        <v>27.15068493150685</v>
      </c>
      <c r="I54" s="4">
        <v>394941</v>
      </c>
      <c r="J54" s="45">
        <f t="shared" si="13"/>
        <v>1082.0301369863014</v>
      </c>
      <c r="K54" s="81" t="s">
        <v>65</v>
      </c>
      <c r="L54" s="64">
        <f t="shared" si="14"/>
        <v>34.95302624260505</v>
      </c>
      <c r="M54" s="32">
        <f t="shared" si="10"/>
        <v>1.1426599890635443</v>
      </c>
    </row>
    <row r="55" spans="2:13" s="13" customFormat="1" ht="15" customHeight="1">
      <c r="B55" s="39" t="s">
        <v>49</v>
      </c>
      <c r="C55" s="7">
        <v>664366</v>
      </c>
      <c r="D55" s="44">
        <f t="shared" si="11"/>
        <v>1820.1808219178083</v>
      </c>
      <c r="E55" s="7">
        <v>26035</v>
      </c>
      <c r="F55" s="7">
        <f t="shared" si="12"/>
        <v>71.32876712328768</v>
      </c>
      <c r="G55" s="7">
        <v>26062</v>
      </c>
      <c r="H55" s="7">
        <f t="shared" si="13"/>
        <v>71.40273972602739</v>
      </c>
      <c r="I55" s="4">
        <v>1295226</v>
      </c>
      <c r="J55" s="45">
        <f t="shared" si="13"/>
        <v>3548.564383561644</v>
      </c>
      <c r="K55" s="81" t="s">
        <v>65</v>
      </c>
      <c r="L55" s="64">
        <f t="shared" si="14"/>
        <v>25.504961897997966</v>
      </c>
      <c r="M55" s="32">
        <f t="shared" si="10"/>
        <v>1.9495669555636501</v>
      </c>
    </row>
    <row r="56" spans="2:13" s="13" customFormat="1" ht="15" customHeight="1">
      <c r="B56" s="39" t="s">
        <v>50</v>
      </c>
      <c r="C56" s="7">
        <v>399114</v>
      </c>
      <c r="D56" s="44">
        <f t="shared" si="11"/>
        <v>1093.4630136986302</v>
      </c>
      <c r="E56" s="7">
        <v>9445</v>
      </c>
      <c r="F56" s="7">
        <f t="shared" si="12"/>
        <v>25.876712328767123</v>
      </c>
      <c r="G56" s="7">
        <v>9426</v>
      </c>
      <c r="H56" s="7">
        <f t="shared" si="13"/>
        <v>25.824657534246576</v>
      </c>
      <c r="I56" s="4">
        <v>467732</v>
      </c>
      <c r="J56" s="54">
        <f t="shared" si="13"/>
        <v>1281.4575342465753</v>
      </c>
      <c r="K56" s="82" t="s">
        <v>65</v>
      </c>
      <c r="L56" s="64">
        <f t="shared" si="14"/>
        <v>42.29918923215516</v>
      </c>
      <c r="M56" s="32">
        <f t="shared" si="10"/>
        <v>1.171925815681735</v>
      </c>
    </row>
    <row r="57" spans="2:13" s="13" customFormat="1" ht="15" customHeight="1">
      <c r="B57" s="40" t="s">
        <v>51</v>
      </c>
      <c r="C57" s="55">
        <v>853019</v>
      </c>
      <c r="D57" s="42">
        <f>C57/365</f>
        <v>2337.0383561643835</v>
      </c>
      <c r="E57" s="55">
        <v>28180</v>
      </c>
      <c r="F57" s="55">
        <f t="shared" si="12"/>
        <v>77.20547945205479</v>
      </c>
      <c r="G57" s="55">
        <v>28186</v>
      </c>
      <c r="H57" s="55">
        <f t="shared" si="13"/>
        <v>77.22191780821917</v>
      </c>
      <c r="I57" s="56">
        <v>646477</v>
      </c>
      <c r="J57" s="57">
        <f t="shared" si="13"/>
        <v>1771.1698630136987</v>
      </c>
      <c r="K57" s="83" t="s">
        <v>65</v>
      </c>
      <c r="L57" s="65">
        <f t="shared" si="14"/>
        <v>30.267146861583225</v>
      </c>
      <c r="M57" s="66">
        <f t="shared" si="10"/>
        <v>0.7578694026745009</v>
      </c>
    </row>
    <row r="58" spans="2:14" s="13" customFormat="1" ht="15" customHeight="1">
      <c r="B58" s="24"/>
      <c r="C58" s="4"/>
      <c r="D58" s="4"/>
      <c r="E58" s="4"/>
      <c r="F58" s="4"/>
      <c r="G58" s="58" t="s">
        <v>52</v>
      </c>
      <c r="H58" s="58"/>
      <c r="I58" s="58"/>
      <c r="J58" s="58"/>
      <c r="K58" s="9"/>
      <c r="L58" s="28"/>
      <c r="M58" s="34" t="s">
        <v>53</v>
      </c>
      <c r="N58" s="9"/>
    </row>
    <row r="59" ht="15.75" customHeight="1">
      <c r="G59" s="58" t="s">
        <v>54</v>
      </c>
    </row>
    <row r="60" spans="2:14" ht="13.5">
      <c r="B60" s="25"/>
      <c r="G60" s="71" t="s">
        <v>55</v>
      </c>
      <c r="H60" s="71"/>
      <c r="I60" s="71"/>
      <c r="J60" s="71"/>
      <c r="K60" s="71"/>
      <c r="L60" s="71"/>
      <c r="M60" s="71"/>
      <c r="N60" s="9"/>
    </row>
    <row r="61" spans="2:14" ht="13.5">
      <c r="B61" s="25"/>
      <c r="G61" s="71"/>
      <c r="H61" s="71"/>
      <c r="I61" s="71"/>
      <c r="J61" s="71"/>
      <c r="K61" s="71"/>
      <c r="L61" s="28"/>
      <c r="M61" s="30"/>
      <c r="N61" s="9"/>
    </row>
    <row r="62" ht="13.5">
      <c r="B62" s="25"/>
    </row>
  </sheetData>
  <sheetProtection/>
  <mergeCells count="10">
    <mergeCell ref="B1:F1"/>
    <mergeCell ref="C3:D3"/>
    <mergeCell ref="E3:F3"/>
    <mergeCell ref="G3:H3"/>
    <mergeCell ref="G60:M60"/>
    <mergeCell ref="G61:K61"/>
    <mergeCell ref="I3:J3"/>
    <mergeCell ref="K3:K4"/>
    <mergeCell ref="L3:L4"/>
    <mergeCell ref="M3:M4"/>
  </mergeCells>
  <printOptions/>
  <pageMargins left="0.67" right="0.22" top="0.39" bottom="0.35" header="0.23" footer="0.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h.hkd2</dc:creator>
  <cp:keywords/>
  <dc:description/>
  <cp:lastModifiedBy>千葉県</cp:lastModifiedBy>
  <cp:lastPrinted>2011-03-01T07:41:39Z</cp:lastPrinted>
  <dcterms:created xsi:type="dcterms:W3CDTF">2010-01-08T07:52:45Z</dcterms:created>
  <dcterms:modified xsi:type="dcterms:W3CDTF">2015-03-11T09:27:00Z</dcterms:modified>
  <cp:category/>
  <cp:version/>
  <cp:contentType/>
  <cp:contentStatus/>
</cp:coreProperties>
</file>