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9450" activeTab="0"/>
  </bookViews>
  <sheets>
    <sheet name="Sheet1" sheetId="1" r:id="rId1"/>
  </sheets>
  <definedNames>
    <definedName name="_xlnm.Print_Area" localSheetId="0">'Sheet1'!$B$1:$M$60</definedName>
  </definedNames>
  <calcPr fullCalcOnLoad="1"/>
</workbook>
</file>

<file path=xl/sharedStrings.xml><?xml version="1.0" encoding="utf-8"?>
<sst xmlns="http://schemas.openxmlformats.org/spreadsheetml/2006/main" count="114" uniqueCount="66">
  <si>
    <t>第２表　病院利用状況，病院・病床の種類・二次保健医療圏・保健所別</t>
  </si>
  <si>
    <t>在院患者延数</t>
  </si>
  <si>
    <t>新入院患者延数</t>
  </si>
  <si>
    <t>退院患者延数</t>
  </si>
  <si>
    <t>外来患者延数</t>
  </si>
  <si>
    <t>年間延数</t>
  </si>
  <si>
    <t>１日平均数</t>
  </si>
  <si>
    <t>１日平均数</t>
  </si>
  <si>
    <t>（病　　　　　院）</t>
  </si>
  <si>
    <t>総　　　　 　　数</t>
  </si>
  <si>
    <t>　　・</t>
  </si>
  <si>
    <t>一　　般　　病　　院</t>
  </si>
  <si>
    <t>　　・</t>
  </si>
  <si>
    <t>精　 神 　病　 床</t>
  </si>
  <si>
    <t>感染症 　病　 床</t>
  </si>
  <si>
    <t>結　 核 　病 　床</t>
  </si>
  <si>
    <r>
      <t>療　 養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病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床</t>
    </r>
  </si>
  <si>
    <t>　　・</t>
  </si>
  <si>
    <t>一 　般 　病　 床</t>
  </si>
  <si>
    <t>　　・</t>
  </si>
  <si>
    <t>（病　　　　　床）</t>
  </si>
  <si>
    <t>総　  　　　　　数</t>
  </si>
  <si>
    <t>精 　神　 病　 床</t>
  </si>
  <si>
    <t>感染症   病   床</t>
  </si>
  <si>
    <t>結 　核　 病　 床</t>
  </si>
  <si>
    <r>
      <t>療 　養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病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床</t>
    </r>
  </si>
  <si>
    <r>
      <t>一　 般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病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床</t>
    </r>
  </si>
  <si>
    <t>（二次保健医療圏）</t>
  </si>
  <si>
    <t>総　　　　　　　数</t>
  </si>
  <si>
    <t>千　　　　　　　葉</t>
  </si>
  <si>
    <t>東 　葛 　南　部</t>
  </si>
  <si>
    <r>
      <t xml:space="preserve">東   葛   北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部</t>
    </r>
  </si>
  <si>
    <r>
      <t xml:space="preserve">香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取   海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匝</t>
    </r>
  </si>
  <si>
    <r>
      <t>市　　　　</t>
    </r>
    <r>
      <rPr>
        <sz val="11"/>
        <rFont val="ＭＳ Ｐゴシック"/>
        <family val="3"/>
      </rPr>
      <t>　　　原</t>
    </r>
  </si>
  <si>
    <r>
      <t xml:space="preserve">安　　　　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房</t>
    </r>
  </si>
  <si>
    <t>君　　　　　　　津</t>
  </si>
  <si>
    <t>（保　　 健　 　所）</t>
  </si>
  <si>
    <t>千葉市</t>
  </si>
  <si>
    <t>船橋市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</si>
  <si>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</si>
  <si>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</si>
  <si>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</si>
  <si>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</si>
  <si>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</si>
  <si>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</si>
  <si>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</si>
  <si>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</si>
  <si>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</si>
  <si>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</si>
  <si>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</si>
  <si>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</si>
  <si>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</si>
  <si>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注１）率については四捨五入をしているため、総数に合わないことがある。</t>
  </si>
  <si>
    <t>【病院報告（患者票）】</t>
  </si>
  <si>
    <t>注２）県数値のうち、病床利用率・平均在院日数は厚生労働省発表数値である。　　　　　　　　　　</t>
  </si>
  <si>
    <t>注３）介護療養病床は、合計には含まない参考数値である。</t>
  </si>
  <si>
    <t>介護療養病床(再掲)</t>
  </si>
  <si>
    <t>精　神　科　病　院</t>
  </si>
  <si>
    <r>
      <t xml:space="preserve">印  </t>
    </r>
    <r>
      <rPr>
        <sz val="11"/>
        <rFont val="ＭＳ Ｐゴシック"/>
        <family val="3"/>
      </rPr>
      <t xml:space="preserve">            </t>
    </r>
    <r>
      <rPr>
        <sz val="11"/>
        <rFont val="ＭＳ Ｐゴシック"/>
        <family val="3"/>
      </rPr>
      <t xml:space="preserve">旛  </t>
    </r>
  </si>
  <si>
    <r>
      <t>山武 長生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夷隅</t>
    </r>
  </si>
  <si>
    <t>病床
利用率％</t>
  </si>
  <si>
    <t>平均
在院日数</t>
  </si>
  <si>
    <t>在院
外来比</t>
  </si>
  <si>
    <t>柏市</t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</si>
  <si>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</si>
  <si>
    <t>　　・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</si>
</sst>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0.00_ "/>
    <numFmt numFmtId="179" formatCode="0.000_ "/>
    <numFmt numFmtId="180" formatCode="0_ "/>
    <numFmt numFmtId="181" formatCode="0.0_);[Red]\(0.0\)"/>
    <numFmt numFmtId="182" formatCode="0_);[Red]\(0\)"/>
    <numFmt numFmtId="183" formatCode="#,##0_ "/>
    <numFmt numFmtId="184" formatCode="#,##0_);[Red]\(#,##0\)"/>
    <numFmt numFmtId="185" formatCode="#,##0.0_ ;[Red]\-#,##0.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sz val="10"/>
      <name val="ＭＳ Ｐゴシック"/>
      <family val="3"/>
    </font>
    <font>
      <sz val="9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 horizontal="left" vertical="center"/>
    </xf>
    <xf numFmtId="38" fontId="0" fillId="0" borderId="10" xfId="49" applyFont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0" xfId="49" applyNumberFormat="1" applyFont="1" applyFill="1" applyBorder="1" applyAlignment="1">
      <alignment/>
    </xf>
    <xf numFmtId="176" fontId="0" fillId="0" borderId="0" xfId="49" applyNumberFormat="1" applyFont="1" applyBorder="1" applyAlignment="1">
      <alignment/>
    </xf>
    <xf numFmtId="38" fontId="0" fillId="0" borderId="0" xfId="49" applyFont="1" applyFill="1" applyBorder="1" applyAlignment="1">
      <alignment horizontal="right"/>
    </xf>
    <xf numFmtId="38" fontId="0" fillId="0" borderId="0" xfId="49" applyFont="1" applyBorder="1" applyAlignment="1">
      <alignment/>
    </xf>
    <xf numFmtId="38" fontId="5" fillId="0" borderId="0" xfId="49" applyFont="1" applyAlignment="1">
      <alignment/>
    </xf>
    <xf numFmtId="38" fontId="0" fillId="0" borderId="11" xfId="49" applyFont="1" applyBorder="1" applyAlignment="1">
      <alignment/>
    </xf>
    <xf numFmtId="38" fontId="2" fillId="0" borderId="11" xfId="49" applyFont="1" applyBorder="1" applyAlignment="1">
      <alignment/>
    </xf>
    <xf numFmtId="38" fontId="0" fillId="0" borderId="12" xfId="49" applyFont="1" applyBorder="1" applyAlignment="1">
      <alignment horizontal="center" vertical="center"/>
    </xf>
    <xf numFmtId="38" fontId="2" fillId="0" borderId="0" xfId="49" applyFont="1" applyAlignment="1">
      <alignment/>
    </xf>
    <xf numFmtId="38" fontId="0" fillId="0" borderId="13" xfId="49" applyFont="1" applyBorder="1" applyAlignment="1">
      <alignment horizontal="center" vertical="center"/>
    </xf>
    <xf numFmtId="38" fontId="2" fillId="0" borderId="0" xfId="49" applyFont="1" applyBorder="1" applyAlignment="1">
      <alignment/>
    </xf>
    <xf numFmtId="38" fontId="3" fillId="0" borderId="14" xfId="49" applyFont="1" applyBorder="1" applyAlignment="1">
      <alignment horizontal="center"/>
    </xf>
    <xf numFmtId="38" fontId="0" fillId="0" borderId="15" xfId="49" applyFont="1" applyBorder="1" applyAlignment="1">
      <alignment horizontal="center"/>
    </xf>
    <xf numFmtId="38" fontId="0" fillId="0" borderId="15" xfId="49" applyFont="1" applyBorder="1" applyAlignment="1">
      <alignment horizontal="right"/>
    </xf>
    <xf numFmtId="38" fontId="4" fillId="0" borderId="15" xfId="49" applyFont="1" applyBorder="1" applyAlignment="1">
      <alignment horizontal="center"/>
    </xf>
    <xf numFmtId="38" fontId="3" fillId="0" borderId="15" xfId="49" applyFont="1" applyBorder="1" applyAlignment="1">
      <alignment horizontal="center"/>
    </xf>
    <xf numFmtId="38" fontId="2" fillId="0" borderId="0" xfId="49" applyFont="1" applyFill="1" applyBorder="1" applyAlignment="1">
      <alignment/>
    </xf>
    <xf numFmtId="38" fontId="0" fillId="0" borderId="15" xfId="49" applyFont="1" applyFill="1" applyBorder="1" applyAlignment="1">
      <alignment horizontal="center"/>
    </xf>
    <xf numFmtId="38" fontId="2" fillId="0" borderId="0" xfId="49" applyFont="1" applyFill="1" applyAlignment="1">
      <alignment/>
    </xf>
    <xf numFmtId="38" fontId="0" fillId="0" borderId="0" xfId="49" applyFont="1" applyBorder="1" applyAlignment="1">
      <alignment horizontal="center"/>
    </xf>
    <xf numFmtId="38" fontId="6" fillId="0" borderId="0" xfId="49" applyFont="1" applyAlignment="1">
      <alignment/>
    </xf>
    <xf numFmtId="176" fontId="0" fillId="0" borderId="0" xfId="49" applyNumberFormat="1" applyFont="1" applyAlignment="1">
      <alignment/>
    </xf>
    <xf numFmtId="176" fontId="0" fillId="0" borderId="10" xfId="49" applyNumberFormat="1" applyFont="1" applyBorder="1" applyAlignment="1">
      <alignment/>
    </xf>
    <xf numFmtId="176" fontId="5" fillId="0" borderId="0" xfId="49" applyNumberFormat="1" applyFont="1" applyAlignment="1">
      <alignment/>
    </xf>
    <xf numFmtId="40" fontId="0" fillId="0" borderId="0" xfId="49" applyNumberFormat="1" applyFont="1" applyAlignment="1">
      <alignment/>
    </xf>
    <xf numFmtId="40" fontId="5" fillId="0" borderId="0" xfId="49" applyNumberFormat="1" applyFont="1" applyAlignment="1">
      <alignment/>
    </xf>
    <xf numFmtId="40" fontId="0" fillId="0" borderId="12" xfId="49" applyNumberFormat="1" applyFont="1" applyBorder="1" applyAlignment="1">
      <alignment/>
    </xf>
    <xf numFmtId="40" fontId="0" fillId="0" borderId="16" xfId="49" applyNumberFormat="1" applyFont="1" applyFill="1" applyBorder="1" applyAlignment="1">
      <alignment/>
    </xf>
    <xf numFmtId="40" fontId="0" fillId="0" borderId="16" xfId="49" applyNumberFormat="1" applyFont="1" applyBorder="1" applyAlignment="1">
      <alignment/>
    </xf>
    <xf numFmtId="40" fontId="5" fillId="0" borderId="0" xfId="49" applyNumberFormat="1" applyFont="1" applyAlignment="1">
      <alignment horizontal="right"/>
    </xf>
    <xf numFmtId="40" fontId="0" fillId="0" borderId="16" xfId="49" applyNumberFormat="1" applyFont="1" applyFill="1" applyBorder="1" applyAlignment="1">
      <alignment horizontal="right"/>
    </xf>
    <xf numFmtId="182" fontId="0" fillId="0" borderId="0" xfId="49" applyNumberFormat="1" applyFont="1" applyFill="1" applyBorder="1" applyAlignment="1">
      <alignment/>
    </xf>
    <xf numFmtId="0" fontId="3" fillId="0" borderId="15" xfId="61" applyFont="1" applyBorder="1" applyAlignment="1">
      <alignment horizontal="center"/>
      <protection/>
    </xf>
    <xf numFmtId="0" fontId="0" fillId="0" borderId="15" xfId="61" applyFont="1" applyBorder="1" applyAlignment="1">
      <alignment horizontal="center"/>
      <protection/>
    </xf>
    <xf numFmtId="0" fontId="0" fillId="0" borderId="15" xfId="61" applyFont="1" applyBorder="1" applyAlignment="1">
      <alignment horizontal="distributed" indent="2"/>
      <protection/>
    </xf>
    <xf numFmtId="0" fontId="0" fillId="0" borderId="17" xfId="61" applyFont="1" applyBorder="1" applyAlignment="1">
      <alignment horizontal="distributed" indent="2"/>
      <protection/>
    </xf>
    <xf numFmtId="0" fontId="0" fillId="0" borderId="15" xfId="61" applyFont="1" applyBorder="1" applyAlignment="1">
      <alignment horizontal="distributed" indent="2"/>
      <protection/>
    </xf>
    <xf numFmtId="38" fontId="0" fillId="0" borderId="18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3" fillId="0" borderId="15" xfId="49" applyFont="1" applyFill="1" applyBorder="1" applyAlignment="1">
      <alignment horizontal="center"/>
    </xf>
    <xf numFmtId="38" fontId="2" fillId="0" borderId="0" xfId="49" applyFont="1" applyFill="1" applyAlignment="1">
      <alignment horizontal="left" vertical="center"/>
    </xf>
    <xf numFmtId="38" fontId="0" fillId="0" borderId="0" xfId="49" applyFont="1" applyFill="1" applyAlignment="1">
      <alignment/>
    </xf>
    <xf numFmtId="38" fontId="0" fillId="0" borderId="0" xfId="49" applyFont="1" applyFill="1" applyAlignment="1">
      <alignment horizontal="left" vertical="center"/>
    </xf>
    <xf numFmtId="38" fontId="0" fillId="0" borderId="19" xfId="49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/>
    </xf>
    <xf numFmtId="38" fontId="0" fillId="0" borderId="0" xfId="49" applyFont="1" applyFill="1" applyBorder="1" applyAlignment="1">
      <alignment horizontal="right"/>
    </xf>
    <xf numFmtId="183" fontId="0" fillId="0" borderId="0" xfId="0" applyNumberFormat="1" applyFill="1" applyAlignment="1">
      <alignment vertical="center"/>
    </xf>
    <xf numFmtId="38" fontId="0" fillId="0" borderId="18" xfId="49" applyFont="1" applyFill="1" applyBorder="1" applyAlignment="1">
      <alignment horizontal="right"/>
    </xf>
    <xf numFmtId="38" fontId="0" fillId="0" borderId="18" xfId="49" applyFont="1" applyFill="1" applyBorder="1" applyAlignment="1">
      <alignment/>
    </xf>
    <xf numFmtId="38" fontId="5" fillId="0" borderId="0" xfId="49" applyFont="1" applyFill="1" applyAlignment="1">
      <alignment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40" fontId="0" fillId="0" borderId="16" xfId="49" applyNumberFormat="1" applyFont="1" applyFill="1" applyBorder="1" applyAlignment="1">
      <alignment vertical="center"/>
    </xf>
    <xf numFmtId="177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177" fontId="0" fillId="0" borderId="18" xfId="0" applyNumberFormat="1" applyFill="1" applyBorder="1" applyAlignment="1">
      <alignment vertical="center"/>
    </xf>
    <xf numFmtId="40" fontId="0" fillId="0" borderId="13" xfId="49" applyNumberFormat="1" applyFont="1" applyFill="1" applyBorder="1" applyAlignment="1">
      <alignment/>
    </xf>
    <xf numFmtId="40" fontId="0" fillId="0" borderId="0" xfId="49" applyNumberFormat="1" applyFont="1" applyAlignment="1">
      <alignment horizontal="right"/>
    </xf>
    <xf numFmtId="176" fontId="0" fillId="0" borderId="0" xfId="49" applyNumberFormat="1" applyFont="1" applyFill="1" applyBorder="1" applyAlignment="1">
      <alignment horizontal="right"/>
    </xf>
    <xf numFmtId="182" fontId="0" fillId="0" borderId="0" xfId="49" applyNumberFormat="1" applyFont="1" applyFill="1" applyAlignment="1">
      <alignment/>
    </xf>
    <xf numFmtId="182" fontId="0" fillId="0" borderId="19" xfId="49" applyNumberFormat="1" applyFont="1" applyFill="1" applyBorder="1" applyAlignment="1">
      <alignment horizontal="center" vertical="center"/>
    </xf>
    <xf numFmtId="182" fontId="0" fillId="0" borderId="10" xfId="49" applyNumberFormat="1" applyFont="1" applyFill="1" applyBorder="1" applyAlignment="1">
      <alignment/>
    </xf>
    <xf numFmtId="182" fontId="0" fillId="0" borderId="0" xfId="49" applyNumberFormat="1" applyFont="1" applyFill="1" applyBorder="1" applyAlignment="1">
      <alignment horizontal="right"/>
    </xf>
    <xf numFmtId="182" fontId="0" fillId="0" borderId="0" xfId="0" applyNumberFormat="1" applyFill="1" applyAlignment="1">
      <alignment vertical="center"/>
    </xf>
    <xf numFmtId="182" fontId="0" fillId="0" borderId="0" xfId="0" applyNumberFormat="1" applyFill="1" applyBorder="1" applyAlignment="1">
      <alignment vertical="center"/>
    </xf>
    <xf numFmtId="182" fontId="0" fillId="0" borderId="18" xfId="0" applyNumberFormat="1" applyFill="1" applyBorder="1" applyAlignment="1">
      <alignment vertical="center"/>
    </xf>
    <xf numFmtId="182" fontId="5" fillId="0" borderId="0" xfId="49" applyNumberFormat="1" applyFont="1" applyFill="1" applyAlignment="1">
      <alignment/>
    </xf>
    <xf numFmtId="38" fontId="2" fillId="0" borderId="0" xfId="49" applyFont="1" applyAlignment="1">
      <alignment horizontal="left" vertical="center"/>
    </xf>
    <xf numFmtId="38" fontId="0" fillId="0" borderId="19" xfId="49" applyFont="1" applyFill="1" applyBorder="1" applyAlignment="1">
      <alignment horizontal="center" vertical="center"/>
    </xf>
    <xf numFmtId="38" fontId="5" fillId="0" borderId="0" xfId="49" applyFont="1" applyAlignment="1">
      <alignment horizontal="left"/>
    </xf>
    <xf numFmtId="38" fontId="0" fillId="0" borderId="19" xfId="49" applyFont="1" applyBorder="1" applyAlignment="1">
      <alignment horizontal="center" vertical="center" wrapText="1"/>
    </xf>
    <xf numFmtId="176" fontId="0" fillId="0" borderId="19" xfId="49" applyNumberFormat="1" applyFont="1" applyBorder="1" applyAlignment="1">
      <alignment horizontal="center" vertical="center" wrapText="1"/>
    </xf>
    <xf numFmtId="40" fontId="0" fillId="0" borderId="14" xfId="49" applyNumberFormat="1" applyFont="1" applyBorder="1" applyAlignment="1">
      <alignment horizontal="center" vertical="center" wrapText="1"/>
    </xf>
    <xf numFmtId="40" fontId="0" fillId="0" borderId="17" xfId="49" applyNumberFormat="1" applyFont="1" applyBorder="1" applyAlignment="1">
      <alignment horizontal="center" vertical="center" wrapText="1"/>
    </xf>
    <xf numFmtId="177" fontId="0" fillId="0" borderId="0" xfId="0" applyNumberFormat="1" applyFill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177" fontId="0" fillId="0" borderId="18" xfId="0" applyNumberFormat="1" applyFill="1" applyBorder="1" applyAlignment="1">
      <alignment horizontal="center" vertical="center"/>
    </xf>
    <xf numFmtId="184" fontId="0" fillId="0" borderId="0" xfId="49" applyNumberFormat="1" applyFont="1" applyFill="1" applyAlignment="1">
      <alignment vertical="center"/>
    </xf>
    <xf numFmtId="184" fontId="0" fillId="0" borderId="0" xfId="49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="70" zoomScaleNormal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6" sqref="C6"/>
    </sheetView>
  </sheetViews>
  <sheetFormatPr defaultColWidth="9.00390625" defaultRowHeight="13.5"/>
  <cols>
    <col min="1" max="1" width="3.625" style="1" customWidth="1"/>
    <col min="2" max="2" width="27.00390625" style="1" customWidth="1"/>
    <col min="3" max="9" width="17.75390625" style="46" customWidth="1"/>
    <col min="10" max="10" width="17.75390625" style="64" customWidth="1"/>
    <col min="11" max="11" width="11.50390625" style="1" customWidth="1"/>
    <col min="12" max="12" width="11.50390625" style="26" customWidth="1"/>
    <col min="13" max="13" width="11.50390625" style="29" customWidth="1"/>
    <col min="14" max="16384" width="9.00390625" style="1" customWidth="1"/>
  </cols>
  <sheetData>
    <row r="1" spans="1:8" ht="21" customHeight="1">
      <c r="A1" s="10"/>
      <c r="B1" s="72" t="s">
        <v>0</v>
      </c>
      <c r="C1" s="72"/>
      <c r="D1" s="72"/>
      <c r="E1" s="72"/>
      <c r="F1" s="72"/>
      <c r="G1" s="45"/>
      <c r="H1" s="45"/>
    </row>
    <row r="2" spans="1:13" ht="16.5" customHeight="1">
      <c r="A2" s="10"/>
      <c r="B2" s="2"/>
      <c r="C2" s="47"/>
      <c r="D2" s="47"/>
      <c r="E2" s="47"/>
      <c r="F2" s="47"/>
      <c r="G2" s="47"/>
      <c r="H2" s="47"/>
      <c r="M2" s="62" t="s">
        <v>64</v>
      </c>
    </row>
    <row r="3" spans="1:13" s="13" customFormat="1" ht="16.5" customHeight="1">
      <c r="A3" s="11"/>
      <c r="B3" s="12"/>
      <c r="C3" s="73" t="s">
        <v>1</v>
      </c>
      <c r="D3" s="73"/>
      <c r="E3" s="73" t="s">
        <v>2</v>
      </c>
      <c r="F3" s="73"/>
      <c r="G3" s="73" t="s">
        <v>3</v>
      </c>
      <c r="H3" s="73"/>
      <c r="I3" s="73" t="s">
        <v>4</v>
      </c>
      <c r="J3" s="73"/>
      <c r="K3" s="75" t="s">
        <v>60</v>
      </c>
      <c r="L3" s="76" t="s">
        <v>61</v>
      </c>
      <c r="M3" s="77" t="s">
        <v>62</v>
      </c>
    </row>
    <row r="4" spans="1:13" s="13" customFormat="1" ht="16.5" customHeight="1">
      <c r="A4" s="11"/>
      <c r="B4" s="14"/>
      <c r="C4" s="48" t="s">
        <v>5</v>
      </c>
      <c r="D4" s="48" t="s">
        <v>6</v>
      </c>
      <c r="E4" s="48" t="s">
        <v>5</v>
      </c>
      <c r="F4" s="48" t="s">
        <v>7</v>
      </c>
      <c r="G4" s="48" t="s">
        <v>5</v>
      </c>
      <c r="H4" s="48" t="s">
        <v>7</v>
      </c>
      <c r="I4" s="48" t="s">
        <v>5</v>
      </c>
      <c r="J4" s="65" t="s">
        <v>7</v>
      </c>
      <c r="K4" s="75"/>
      <c r="L4" s="76"/>
      <c r="M4" s="78"/>
    </row>
    <row r="5" spans="1:13" s="13" customFormat="1" ht="18.75" customHeight="1">
      <c r="A5" s="15"/>
      <c r="B5" s="16" t="s">
        <v>8</v>
      </c>
      <c r="C5" s="49"/>
      <c r="D5" s="49"/>
      <c r="E5" s="49"/>
      <c r="F5" s="49"/>
      <c r="G5" s="49"/>
      <c r="H5" s="49"/>
      <c r="I5" s="49"/>
      <c r="J5" s="66"/>
      <c r="K5" s="3"/>
      <c r="L5" s="27"/>
      <c r="M5" s="31"/>
    </row>
    <row r="6" spans="1:13" s="13" customFormat="1" ht="15" customHeight="1">
      <c r="A6" s="15"/>
      <c r="B6" s="17" t="s">
        <v>9</v>
      </c>
      <c r="C6" s="82">
        <v>16505756</v>
      </c>
      <c r="D6" s="83">
        <f>C6/366</f>
        <v>45097.69398907104</v>
      </c>
      <c r="E6" s="82">
        <v>586989</v>
      </c>
      <c r="F6" s="83">
        <f>E6/366</f>
        <v>1603.795081967213</v>
      </c>
      <c r="G6" s="82">
        <v>587541</v>
      </c>
      <c r="H6" s="83">
        <f>G6/366</f>
        <v>1605.3032786885246</v>
      </c>
      <c r="I6" s="82">
        <v>21974856</v>
      </c>
      <c r="J6" s="83">
        <f>I6/366</f>
        <v>60040.59016393442</v>
      </c>
      <c r="K6">
        <v>79.2</v>
      </c>
      <c r="L6">
        <v>28.1</v>
      </c>
      <c r="M6" s="32">
        <f>I6/C6</f>
        <v>1.3313450168535146</v>
      </c>
    </row>
    <row r="7" spans="1:13" s="13" customFormat="1" ht="9.75" customHeight="1">
      <c r="A7" s="15"/>
      <c r="B7" s="17"/>
      <c r="C7" s="4"/>
      <c r="D7" s="36"/>
      <c r="F7" s="36"/>
      <c r="G7" s="4"/>
      <c r="H7" s="36"/>
      <c r="I7" s="4"/>
      <c r="J7" s="36"/>
      <c r="K7" s="5"/>
      <c r="L7" s="5"/>
      <c r="M7" s="32"/>
    </row>
    <row r="8" spans="1:13" s="13" customFormat="1" ht="15" customHeight="1">
      <c r="A8" s="15"/>
      <c r="B8" s="17" t="s">
        <v>57</v>
      </c>
      <c r="C8" s="4">
        <v>3120325</v>
      </c>
      <c r="D8" s="36">
        <f aca="true" t="shared" si="0" ref="D8:D15">C8/366</f>
        <v>8525.478142076503</v>
      </c>
      <c r="E8" s="43">
        <v>7811</v>
      </c>
      <c r="F8" s="36">
        <f aca="true" t="shared" si="1" ref="F8:F15">E8/366</f>
        <v>21.34153005464481</v>
      </c>
      <c r="G8" s="43">
        <v>7894</v>
      </c>
      <c r="H8" s="36">
        <f aca="true" t="shared" si="2" ref="H8:H15">G8/366</f>
        <v>21.56830601092896</v>
      </c>
      <c r="I8" s="43">
        <v>646024</v>
      </c>
      <c r="J8" s="36">
        <f>I8/366</f>
        <v>1765.0928961748634</v>
      </c>
      <c r="K8" s="63">
        <v>89.3</v>
      </c>
      <c r="L8" s="7">
        <v>397.4</v>
      </c>
      <c r="M8" s="32">
        <f>I8/C8</f>
        <v>0.20703740796231163</v>
      </c>
    </row>
    <row r="9" spans="1:13" s="13" customFormat="1" ht="15" customHeight="1">
      <c r="A9" s="15"/>
      <c r="B9" s="17" t="s">
        <v>11</v>
      </c>
      <c r="C9" s="43">
        <v>13385431</v>
      </c>
      <c r="D9" s="36">
        <f t="shared" si="0"/>
        <v>36572.215846994535</v>
      </c>
      <c r="E9" s="43">
        <v>579178</v>
      </c>
      <c r="F9" s="36">
        <f t="shared" si="1"/>
        <v>1582.4535519125684</v>
      </c>
      <c r="G9" s="43">
        <v>579647</v>
      </c>
      <c r="H9" s="36">
        <f t="shared" si="2"/>
        <v>1583.7349726775956</v>
      </c>
      <c r="I9" s="43">
        <v>21328832</v>
      </c>
      <c r="J9" s="36">
        <f>I9/366</f>
        <v>58275.497267759565</v>
      </c>
      <c r="K9" s="63">
        <v>77.2</v>
      </c>
      <c r="L9" s="7">
        <v>23.1</v>
      </c>
      <c r="M9" s="32">
        <f>I9/C9</f>
        <v>1.593436326405926</v>
      </c>
    </row>
    <row r="10" spans="1:13" s="13" customFormat="1" ht="15" customHeight="1">
      <c r="A10" s="15"/>
      <c r="B10" s="18" t="s">
        <v>13</v>
      </c>
      <c r="C10" s="43">
        <v>980702</v>
      </c>
      <c r="D10" s="36">
        <f t="shared" si="0"/>
        <v>2679.5136612021856</v>
      </c>
      <c r="E10" s="43">
        <v>4761</v>
      </c>
      <c r="F10" s="36">
        <f t="shared" si="1"/>
        <v>13.008196721311476</v>
      </c>
      <c r="G10" s="43">
        <v>4816</v>
      </c>
      <c r="H10" s="36">
        <f t="shared" si="2"/>
        <v>13.158469945355192</v>
      </c>
      <c r="I10" s="7" t="s">
        <v>12</v>
      </c>
      <c r="J10" s="67" t="s">
        <v>12</v>
      </c>
      <c r="K10" s="63">
        <v>80</v>
      </c>
      <c r="L10" s="7">
        <v>204.8</v>
      </c>
      <c r="M10" s="35" t="s">
        <v>12</v>
      </c>
    </row>
    <row r="11" spans="1:13" s="13" customFormat="1" ht="15" customHeight="1">
      <c r="A11" s="15"/>
      <c r="B11" s="18" t="s">
        <v>14</v>
      </c>
      <c r="C11" s="4">
        <v>614</v>
      </c>
      <c r="D11" s="36">
        <f t="shared" si="0"/>
        <v>1.6775956284153006</v>
      </c>
      <c r="E11" s="4">
        <v>84</v>
      </c>
      <c r="F11" s="36">
        <f t="shared" si="1"/>
        <v>0.22950819672131148</v>
      </c>
      <c r="G11" s="4">
        <v>82</v>
      </c>
      <c r="H11" s="36">
        <f t="shared" si="2"/>
        <v>0.22404371584699453</v>
      </c>
      <c r="I11" s="7" t="s">
        <v>10</v>
      </c>
      <c r="J11" s="67" t="s">
        <v>10</v>
      </c>
      <c r="K11">
        <v>2.9</v>
      </c>
      <c r="L11" s="5">
        <v>7.4</v>
      </c>
      <c r="M11" s="35" t="s">
        <v>10</v>
      </c>
    </row>
    <row r="12" spans="1:13" s="13" customFormat="1" ht="15" customHeight="1">
      <c r="A12" s="15"/>
      <c r="B12" s="18" t="s">
        <v>15</v>
      </c>
      <c r="C12" s="4">
        <v>21012</v>
      </c>
      <c r="D12" s="36">
        <f t="shared" si="0"/>
        <v>57.40983606557377</v>
      </c>
      <c r="E12" s="4">
        <v>340</v>
      </c>
      <c r="F12" s="36">
        <f t="shared" si="1"/>
        <v>0.9289617486338798</v>
      </c>
      <c r="G12" s="4">
        <v>357</v>
      </c>
      <c r="H12" s="36">
        <f t="shared" si="2"/>
        <v>0.9754098360655737</v>
      </c>
      <c r="I12" s="7" t="s">
        <v>12</v>
      </c>
      <c r="J12" s="67" t="s">
        <v>12</v>
      </c>
      <c r="K12">
        <v>27.1</v>
      </c>
      <c r="L12" s="5">
        <v>60.3</v>
      </c>
      <c r="M12" s="35" t="s">
        <v>12</v>
      </c>
    </row>
    <row r="13" spans="1:13" s="13" customFormat="1" ht="14.25" customHeight="1">
      <c r="A13" s="15"/>
      <c r="B13" s="18" t="s">
        <v>16</v>
      </c>
      <c r="C13" s="43">
        <v>3191450</v>
      </c>
      <c r="D13" s="36">
        <f t="shared" si="0"/>
        <v>8719.808743169398</v>
      </c>
      <c r="E13" s="43">
        <v>10785</v>
      </c>
      <c r="F13" s="36">
        <f t="shared" si="1"/>
        <v>29.4672131147541</v>
      </c>
      <c r="G13" s="43">
        <v>15127</v>
      </c>
      <c r="H13" s="36">
        <f t="shared" si="2"/>
        <v>41.330601092896174</v>
      </c>
      <c r="I13" s="7" t="s">
        <v>17</v>
      </c>
      <c r="J13" s="67" t="s">
        <v>17</v>
      </c>
      <c r="K13">
        <v>90.7</v>
      </c>
      <c r="L13" s="5">
        <v>196.3</v>
      </c>
      <c r="M13" s="35" t="s">
        <v>10</v>
      </c>
    </row>
    <row r="14" spans="1:13" s="13" customFormat="1" ht="15" customHeight="1">
      <c r="A14" s="15"/>
      <c r="B14" s="18" t="s">
        <v>18</v>
      </c>
      <c r="C14" s="43">
        <v>9191653</v>
      </c>
      <c r="D14" s="36">
        <f t="shared" si="0"/>
        <v>25113.80601092896</v>
      </c>
      <c r="E14" s="43">
        <v>563208</v>
      </c>
      <c r="F14" s="36">
        <f t="shared" si="1"/>
        <v>1538.8196721311476</v>
      </c>
      <c r="G14" s="43">
        <v>559265</v>
      </c>
      <c r="H14" s="36">
        <f t="shared" si="2"/>
        <v>1528.0464480874316</v>
      </c>
      <c r="I14" s="7" t="s">
        <v>17</v>
      </c>
      <c r="J14" s="67" t="s">
        <v>17</v>
      </c>
      <c r="K14">
        <v>73.5</v>
      </c>
      <c r="L14" s="5">
        <v>16.4</v>
      </c>
      <c r="M14" s="35" t="s">
        <v>17</v>
      </c>
    </row>
    <row r="15" spans="1:13" s="13" customFormat="1" ht="15" customHeight="1">
      <c r="A15" s="15"/>
      <c r="B15" s="19" t="s">
        <v>56</v>
      </c>
      <c r="C15" s="43">
        <v>597208</v>
      </c>
      <c r="D15" s="36">
        <f t="shared" si="0"/>
        <v>1631.7158469945355</v>
      </c>
      <c r="E15" s="43">
        <v>1516</v>
      </c>
      <c r="F15" s="36">
        <f t="shared" si="1"/>
        <v>4.14207650273224</v>
      </c>
      <c r="G15" s="43">
        <v>1793</v>
      </c>
      <c r="H15" s="36">
        <f t="shared" si="2"/>
        <v>4.898907103825136</v>
      </c>
      <c r="I15" s="7" t="s">
        <v>19</v>
      </c>
      <c r="J15" s="67" t="s">
        <v>19</v>
      </c>
      <c r="K15">
        <v>93.7</v>
      </c>
      <c r="L15" s="5">
        <v>285</v>
      </c>
      <c r="M15" s="35"/>
    </row>
    <row r="16" spans="1:13" s="23" customFormat="1" ht="15" customHeight="1">
      <c r="A16" s="21"/>
      <c r="B16" s="44" t="s">
        <v>20</v>
      </c>
      <c r="C16" s="4"/>
      <c r="D16" s="36"/>
      <c r="E16" s="4"/>
      <c r="F16" s="36"/>
      <c r="G16" s="4"/>
      <c r="H16" s="36"/>
      <c r="I16" s="4"/>
      <c r="J16" s="36"/>
      <c r="K16" s="4"/>
      <c r="L16" s="5"/>
      <c r="M16" s="32"/>
    </row>
    <row r="17" spans="1:13" s="13" customFormat="1" ht="15" customHeight="1">
      <c r="A17" s="15"/>
      <c r="B17" s="17" t="s">
        <v>21</v>
      </c>
      <c r="C17" s="4">
        <v>16505756</v>
      </c>
      <c r="D17" s="36">
        <f>C17/366</f>
        <v>45097.69398907104</v>
      </c>
      <c r="E17" s="43">
        <v>586989</v>
      </c>
      <c r="F17" s="36">
        <f>E17/366</f>
        <v>1603.795081967213</v>
      </c>
      <c r="G17" s="4">
        <v>587541</v>
      </c>
      <c r="H17" s="36">
        <f>G17/366</f>
        <v>1605.3032786885246</v>
      </c>
      <c r="I17" s="4">
        <f>I6</f>
        <v>21974856</v>
      </c>
      <c r="J17" s="36">
        <f>I17/366</f>
        <v>60040.59016393442</v>
      </c>
      <c r="K17" s="6">
        <f>K6</f>
        <v>79.2</v>
      </c>
      <c r="L17" s="5">
        <f>L6</f>
        <v>28.1</v>
      </c>
      <c r="M17" s="32">
        <f>M6</f>
        <v>1.3313450168535146</v>
      </c>
    </row>
    <row r="18" spans="1:13" s="13" customFormat="1" ht="9.75" customHeight="1">
      <c r="A18" s="15"/>
      <c r="B18" s="17"/>
      <c r="C18" s="4"/>
      <c r="D18" s="36"/>
      <c r="E18" s="4"/>
      <c r="F18" s="36"/>
      <c r="G18" s="4"/>
      <c r="H18" s="36"/>
      <c r="I18" s="4"/>
      <c r="J18" s="36"/>
      <c r="K18" s="8"/>
      <c r="L18" s="5"/>
      <c r="M18" s="32"/>
    </row>
    <row r="19" spans="1:13" s="13" customFormat="1" ht="15" customHeight="1">
      <c r="A19" s="15"/>
      <c r="B19" s="17" t="s">
        <v>22</v>
      </c>
      <c r="C19" s="4">
        <v>4101027</v>
      </c>
      <c r="D19" s="36">
        <f aca="true" t="shared" si="3" ref="D19:D24">C19/366</f>
        <v>11204.991803278688</v>
      </c>
      <c r="E19" s="4">
        <v>12572</v>
      </c>
      <c r="F19" s="36">
        <f aca="true" t="shared" si="4" ref="F19:F24">E19/366</f>
        <v>34.349726775956285</v>
      </c>
      <c r="G19" s="4">
        <v>12710</v>
      </c>
      <c r="H19" s="36">
        <f aca="true" t="shared" si="5" ref="H19:H24">G19/366</f>
        <v>34.72677595628415</v>
      </c>
      <c r="I19" s="7" t="s">
        <v>12</v>
      </c>
      <c r="J19" s="67" t="s">
        <v>12</v>
      </c>
      <c r="K19">
        <v>86.9</v>
      </c>
      <c r="L19" s="5">
        <v>324.4</v>
      </c>
      <c r="M19" s="35" t="s">
        <v>12</v>
      </c>
    </row>
    <row r="20" spans="1:13" s="13" customFormat="1" ht="15" customHeight="1">
      <c r="A20" s="15"/>
      <c r="B20" s="17" t="s">
        <v>23</v>
      </c>
      <c r="C20" s="4">
        <v>614</v>
      </c>
      <c r="D20" s="36">
        <f t="shared" si="3"/>
        <v>1.6775956284153006</v>
      </c>
      <c r="E20" s="4">
        <v>84</v>
      </c>
      <c r="F20" s="36">
        <f t="shared" si="4"/>
        <v>0.22950819672131148</v>
      </c>
      <c r="G20" s="4">
        <v>82</v>
      </c>
      <c r="H20" s="36">
        <f t="shared" si="5"/>
        <v>0.22404371584699453</v>
      </c>
      <c r="I20" s="7" t="s">
        <v>10</v>
      </c>
      <c r="J20" s="67" t="s">
        <v>10</v>
      </c>
      <c r="K20" s="5">
        <f aca="true" t="shared" si="6" ref="K20:L24">K11</f>
        <v>2.9</v>
      </c>
      <c r="L20" s="5">
        <f t="shared" si="6"/>
        <v>7.4</v>
      </c>
      <c r="M20" s="35" t="s">
        <v>10</v>
      </c>
    </row>
    <row r="21" spans="1:13" s="13" customFormat="1" ht="15" customHeight="1">
      <c r="A21" s="15"/>
      <c r="B21" s="17" t="s">
        <v>24</v>
      </c>
      <c r="C21" s="4">
        <v>21012</v>
      </c>
      <c r="D21" s="36">
        <f t="shared" si="3"/>
        <v>57.40983606557377</v>
      </c>
      <c r="E21" s="4">
        <v>340</v>
      </c>
      <c r="F21" s="36">
        <f t="shared" si="4"/>
        <v>0.9289617486338798</v>
      </c>
      <c r="G21" s="4">
        <v>357</v>
      </c>
      <c r="H21" s="36">
        <f t="shared" si="5"/>
        <v>0.9754098360655737</v>
      </c>
      <c r="I21" s="7" t="s">
        <v>12</v>
      </c>
      <c r="J21" s="67" t="s">
        <v>12</v>
      </c>
      <c r="K21" s="5">
        <f t="shared" si="6"/>
        <v>27.1</v>
      </c>
      <c r="L21" s="5">
        <f t="shared" si="6"/>
        <v>60.3</v>
      </c>
      <c r="M21" s="35" t="s">
        <v>12</v>
      </c>
    </row>
    <row r="22" spans="1:13" s="13" customFormat="1" ht="15" customHeight="1">
      <c r="A22" s="15"/>
      <c r="B22" s="17" t="s">
        <v>25</v>
      </c>
      <c r="C22" s="43">
        <v>3191450</v>
      </c>
      <c r="D22" s="36">
        <f t="shared" si="3"/>
        <v>8719.808743169398</v>
      </c>
      <c r="E22" s="43">
        <v>10785</v>
      </c>
      <c r="F22" s="36">
        <f t="shared" si="4"/>
        <v>29.4672131147541</v>
      </c>
      <c r="G22" s="43">
        <v>15127</v>
      </c>
      <c r="H22" s="36">
        <f t="shared" si="5"/>
        <v>41.330601092896174</v>
      </c>
      <c r="I22" s="7" t="s">
        <v>17</v>
      </c>
      <c r="J22" s="67" t="s">
        <v>17</v>
      </c>
      <c r="K22" s="5">
        <f t="shared" si="6"/>
        <v>90.7</v>
      </c>
      <c r="L22" s="5">
        <f t="shared" si="6"/>
        <v>196.3</v>
      </c>
      <c r="M22" s="35"/>
    </row>
    <row r="23" spans="1:13" s="13" customFormat="1" ht="15" customHeight="1">
      <c r="A23" s="15"/>
      <c r="B23" s="17" t="s">
        <v>26</v>
      </c>
      <c r="C23" s="43">
        <v>9191653</v>
      </c>
      <c r="D23" s="36">
        <f t="shared" si="3"/>
        <v>25113.80601092896</v>
      </c>
      <c r="E23" s="43">
        <v>563208</v>
      </c>
      <c r="F23" s="36">
        <f t="shared" si="4"/>
        <v>1538.8196721311476</v>
      </c>
      <c r="G23" s="43">
        <v>559265</v>
      </c>
      <c r="H23" s="36">
        <f t="shared" si="5"/>
        <v>1528.0464480874316</v>
      </c>
      <c r="I23" s="7" t="s">
        <v>17</v>
      </c>
      <c r="J23" s="67" t="s">
        <v>17</v>
      </c>
      <c r="K23" s="5">
        <f t="shared" si="6"/>
        <v>73.5</v>
      </c>
      <c r="L23" s="5">
        <f t="shared" si="6"/>
        <v>16.4</v>
      </c>
      <c r="M23" s="35" t="s">
        <v>17</v>
      </c>
    </row>
    <row r="24" spans="1:13" s="13" customFormat="1" ht="15" customHeight="1">
      <c r="A24" s="15"/>
      <c r="B24" s="19" t="s">
        <v>56</v>
      </c>
      <c r="C24" s="43">
        <v>597208</v>
      </c>
      <c r="D24" s="36">
        <f t="shared" si="3"/>
        <v>1631.7158469945355</v>
      </c>
      <c r="E24" s="43">
        <v>1516</v>
      </c>
      <c r="F24" s="36">
        <f t="shared" si="4"/>
        <v>4.14207650273224</v>
      </c>
      <c r="G24" s="43">
        <v>1793</v>
      </c>
      <c r="H24" s="36">
        <f t="shared" si="5"/>
        <v>4.898907103825136</v>
      </c>
      <c r="I24" s="7" t="s">
        <v>19</v>
      </c>
      <c r="J24" s="67" t="s">
        <v>19</v>
      </c>
      <c r="K24" s="5">
        <f t="shared" si="6"/>
        <v>93.7</v>
      </c>
      <c r="L24" s="5">
        <f t="shared" si="6"/>
        <v>285</v>
      </c>
      <c r="M24" s="35"/>
    </row>
    <row r="25" spans="1:13" s="23" customFormat="1" ht="9.75" customHeight="1">
      <c r="A25" s="21"/>
      <c r="B25" s="22"/>
      <c r="C25" s="4"/>
      <c r="D25" s="4"/>
      <c r="E25" s="4"/>
      <c r="F25" s="4"/>
      <c r="G25" s="4"/>
      <c r="H25" s="4"/>
      <c r="I25" s="4"/>
      <c r="J25" s="36"/>
      <c r="K25" s="5"/>
      <c r="L25" s="5"/>
      <c r="M25" s="32"/>
    </row>
    <row r="26" spans="1:13" s="13" customFormat="1" ht="15" customHeight="1">
      <c r="A26" s="15"/>
      <c r="B26" s="20" t="s">
        <v>27</v>
      </c>
      <c r="C26" s="4"/>
      <c r="D26" s="4"/>
      <c r="E26" s="4"/>
      <c r="F26" s="4"/>
      <c r="G26" s="4"/>
      <c r="H26" s="4"/>
      <c r="I26" s="4"/>
      <c r="J26" s="36"/>
      <c r="K26" s="6"/>
      <c r="L26" s="6"/>
      <c r="M26" s="33"/>
    </row>
    <row r="27" spans="1:13" s="23" customFormat="1" ht="15" customHeight="1">
      <c r="A27" s="21"/>
      <c r="B27" s="22" t="s">
        <v>28</v>
      </c>
      <c r="C27" s="4">
        <f>SUM(C29:C37)</f>
        <v>16505756</v>
      </c>
      <c r="D27" s="4">
        <f aca="true" t="shared" si="7" ref="D27:J27">SUM(D29:D37)</f>
        <v>45097.69398907104</v>
      </c>
      <c r="E27" s="4">
        <f t="shared" si="7"/>
        <v>586989</v>
      </c>
      <c r="F27" s="4">
        <f t="shared" si="7"/>
        <v>1603.7950819672133</v>
      </c>
      <c r="G27" s="4">
        <f t="shared" si="7"/>
        <v>587541</v>
      </c>
      <c r="H27" s="4">
        <f t="shared" si="7"/>
        <v>1605.3032786885246</v>
      </c>
      <c r="I27" s="4">
        <f t="shared" si="7"/>
        <v>21974856</v>
      </c>
      <c r="J27" s="4">
        <f t="shared" si="7"/>
        <v>60040.59016393442</v>
      </c>
      <c r="K27" s="5">
        <v>79.2</v>
      </c>
      <c r="L27" s="5">
        <v>28.1</v>
      </c>
      <c r="M27" s="32">
        <f>J27/D27</f>
        <v>1.3313450168535144</v>
      </c>
    </row>
    <row r="28" spans="1:13" s="23" customFormat="1" ht="9.75" customHeight="1">
      <c r="A28" s="21"/>
      <c r="B28" s="22"/>
      <c r="C28" s="4"/>
      <c r="D28" s="4"/>
      <c r="E28" s="4"/>
      <c r="F28" s="4"/>
      <c r="G28" s="4"/>
      <c r="H28" s="4"/>
      <c r="I28" s="4"/>
      <c r="J28" s="36"/>
      <c r="L28" s="5"/>
      <c r="M28" s="32"/>
    </row>
    <row r="29" spans="1:13" s="13" customFormat="1" ht="15" customHeight="1">
      <c r="A29" s="15"/>
      <c r="B29" s="17" t="s">
        <v>29</v>
      </c>
      <c r="C29" s="7">
        <v>2528954</v>
      </c>
      <c r="D29" s="36">
        <f aca="true" t="shared" si="8" ref="D29:D37">C29/366</f>
        <v>6909.710382513661</v>
      </c>
      <c r="E29" s="7">
        <v>103655</v>
      </c>
      <c r="F29" s="7">
        <f aca="true" t="shared" si="9" ref="F29:F37">E29/366</f>
        <v>283.2103825136612</v>
      </c>
      <c r="G29" s="7">
        <v>103659</v>
      </c>
      <c r="H29" s="7">
        <f aca="true" t="shared" si="10" ref="H29:H37">G29/366</f>
        <v>283.22131147540983</v>
      </c>
      <c r="I29" s="4">
        <v>3718839</v>
      </c>
      <c r="J29" s="68">
        <f aca="true" t="shared" si="11" ref="J29:J37">I29/366</f>
        <v>10160.762295081968</v>
      </c>
      <c r="K29">
        <v>76.5</v>
      </c>
      <c r="L29">
        <v>24.4</v>
      </c>
      <c r="M29" s="32">
        <f>J29/D29</f>
        <v>1.4705048015899065</v>
      </c>
    </row>
    <row r="30" spans="1:13" s="13" customFormat="1" ht="15" customHeight="1">
      <c r="A30" s="15"/>
      <c r="B30" s="17" t="s">
        <v>30</v>
      </c>
      <c r="C30" s="7">
        <v>4108139</v>
      </c>
      <c r="D30" s="36">
        <f t="shared" si="8"/>
        <v>11224.42349726776</v>
      </c>
      <c r="E30" s="50">
        <v>144921</v>
      </c>
      <c r="F30" s="7">
        <f t="shared" si="9"/>
        <v>395.9590163934426</v>
      </c>
      <c r="G30" s="7">
        <v>144964</v>
      </c>
      <c r="H30" s="7">
        <f t="shared" si="10"/>
        <v>396.07650273224044</v>
      </c>
      <c r="I30" s="4">
        <v>5734582</v>
      </c>
      <c r="J30" s="68">
        <f t="shared" si="11"/>
        <v>15668.256830601093</v>
      </c>
      <c r="K30">
        <v>78.3</v>
      </c>
      <c r="L30">
        <v>28.3</v>
      </c>
      <c r="M30" s="32">
        <f aca="true" t="shared" si="12" ref="M30:M37">J30/D30</f>
        <v>1.3959074899851245</v>
      </c>
    </row>
    <row r="31" spans="1:13" s="13" customFormat="1" ht="15" customHeight="1">
      <c r="A31" s="15"/>
      <c r="B31" s="17" t="s">
        <v>31</v>
      </c>
      <c r="C31" s="7">
        <v>3339788</v>
      </c>
      <c r="D31" s="36">
        <f t="shared" si="8"/>
        <v>9125.103825136612</v>
      </c>
      <c r="E31" s="7">
        <v>135433</v>
      </c>
      <c r="F31" s="7">
        <f t="shared" si="9"/>
        <v>370.03551912568304</v>
      </c>
      <c r="G31" s="7">
        <v>135626</v>
      </c>
      <c r="H31" s="7">
        <f t="shared" si="10"/>
        <v>370.56284153005464</v>
      </c>
      <c r="I31" s="4">
        <v>4688192</v>
      </c>
      <c r="J31" s="68">
        <f t="shared" si="11"/>
        <v>12809.267759562841</v>
      </c>
      <c r="K31">
        <v>83.7</v>
      </c>
      <c r="L31">
        <v>24.6</v>
      </c>
      <c r="M31" s="32">
        <f t="shared" si="12"/>
        <v>1.4037393990277227</v>
      </c>
    </row>
    <row r="32" spans="1:13" s="13" customFormat="1" ht="15" customHeight="1">
      <c r="A32" s="15"/>
      <c r="B32" s="17" t="s">
        <v>58</v>
      </c>
      <c r="C32" s="7">
        <v>1977110</v>
      </c>
      <c r="D32" s="36">
        <f t="shared" si="8"/>
        <v>5401.939890710382</v>
      </c>
      <c r="E32" s="7">
        <v>61070</v>
      </c>
      <c r="F32" s="7">
        <f t="shared" si="9"/>
        <v>166.85792349726776</v>
      </c>
      <c r="G32" s="7">
        <v>61163</v>
      </c>
      <c r="H32" s="7">
        <f t="shared" si="10"/>
        <v>167.1120218579235</v>
      </c>
      <c r="I32" s="4">
        <v>2317491</v>
      </c>
      <c r="J32" s="68">
        <f t="shared" si="11"/>
        <v>6331.94262295082</v>
      </c>
      <c r="K32">
        <v>81.3</v>
      </c>
      <c r="L32">
        <v>32.3</v>
      </c>
      <c r="M32" s="32">
        <f t="shared" si="12"/>
        <v>1.172160881286322</v>
      </c>
    </row>
    <row r="33" spans="1:13" s="13" customFormat="1" ht="15" customHeight="1">
      <c r="A33" s="15"/>
      <c r="B33" s="17" t="s">
        <v>32</v>
      </c>
      <c r="C33" s="7">
        <v>1030203</v>
      </c>
      <c r="D33" s="36">
        <f t="shared" si="8"/>
        <v>2814.7622950819673</v>
      </c>
      <c r="E33" s="7">
        <v>36258</v>
      </c>
      <c r="F33" s="7">
        <f t="shared" si="9"/>
        <v>99.06557377049181</v>
      </c>
      <c r="G33" s="7">
        <v>36261</v>
      </c>
      <c r="H33" s="7">
        <f t="shared" si="10"/>
        <v>99.07377049180327</v>
      </c>
      <c r="I33" s="4">
        <v>1749340</v>
      </c>
      <c r="J33" s="68">
        <f t="shared" si="11"/>
        <v>4779.617486338798</v>
      </c>
      <c r="K33">
        <v>70.2</v>
      </c>
      <c r="L33">
        <v>28.4</v>
      </c>
      <c r="M33" s="32">
        <f t="shared" si="12"/>
        <v>1.6980536845650809</v>
      </c>
    </row>
    <row r="34" spans="1:13" s="13" customFormat="1" ht="15" customHeight="1">
      <c r="A34" s="15"/>
      <c r="B34" s="17" t="s">
        <v>59</v>
      </c>
      <c r="C34" s="7">
        <v>1147999</v>
      </c>
      <c r="D34" s="36">
        <f t="shared" si="8"/>
        <v>3136.6092896174864</v>
      </c>
      <c r="E34" s="7">
        <v>20616</v>
      </c>
      <c r="F34" s="7">
        <f t="shared" si="9"/>
        <v>56.32786885245902</v>
      </c>
      <c r="G34" s="7">
        <v>20692</v>
      </c>
      <c r="H34" s="7">
        <f t="shared" si="10"/>
        <v>56.53551912568306</v>
      </c>
      <c r="I34" s="4">
        <v>1069846</v>
      </c>
      <c r="J34" s="68">
        <f t="shared" si="11"/>
        <v>2923.0765027322404</v>
      </c>
      <c r="K34">
        <v>76.9</v>
      </c>
      <c r="L34">
        <v>55.6</v>
      </c>
      <c r="M34" s="32">
        <f t="shared" si="12"/>
        <v>0.9319224145665632</v>
      </c>
    </row>
    <row r="35" spans="1:13" s="13" customFormat="1" ht="15" customHeight="1">
      <c r="A35" s="15"/>
      <c r="B35" s="17" t="s">
        <v>34</v>
      </c>
      <c r="C35" s="7">
        <v>863192</v>
      </c>
      <c r="D35" s="36">
        <f t="shared" si="8"/>
        <v>2358.448087431694</v>
      </c>
      <c r="E35" s="7">
        <v>28110</v>
      </c>
      <c r="F35" s="7">
        <f t="shared" si="9"/>
        <v>76.80327868852459</v>
      </c>
      <c r="G35" s="7">
        <v>28169</v>
      </c>
      <c r="H35" s="7">
        <f t="shared" si="10"/>
        <v>76.96448087431693</v>
      </c>
      <c r="I35" s="4">
        <v>632599</v>
      </c>
      <c r="J35" s="68">
        <f t="shared" si="11"/>
        <v>1728.4125683060108</v>
      </c>
      <c r="K35">
        <v>82.4</v>
      </c>
      <c r="L35">
        <v>30.7</v>
      </c>
      <c r="M35" s="32">
        <f t="shared" si="12"/>
        <v>0.732860128453461</v>
      </c>
    </row>
    <row r="36" spans="1:13" s="13" customFormat="1" ht="15" customHeight="1">
      <c r="A36" s="15"/>
      <c r="B36" s="17" t="s">
        <v>35</v>
      </c>
      <c r="C36" s="7">
        <v>859122</v>
      </c>
      <c r="D36" s="36">
        <f t="shared" si="8"/>
        <v>2347.3278688524592</v>
      </c>
      <c r="E36" s="7">
        <v>28109</v>
      </c>
      <c r="F36" s="7">
        <f t="shared" si="9"/>
        <v>76.80054644808743</v>
      </c>
      <c r="G36" s="7">
        <v>28143</v>
      </c>
      <c r="H36" s="7">
        <f t="shared" si="10"/>
        <v>76.89344262295081</v>
      </c>
      <c r="I36" s="4">
        <v>1190530</v>
      </c>
      <c r="J36" s="68">
        <f t="shared" si="11"/>
        <v>3252.814207650273</v>
      </c>
      <c r="K36">
        <v>81.1</v>
      </c>
      <c r="L36">
        <v>30.5</v>
      </c>
      <c r="M36" s="32">
        <f t="shared" si="12"/>
        <v>1.3857519653786072</v>
      </c>
    </row>
    <row r="37" spans="2:13" s="13" customFormat="1" ht="15" customHeight="1">
      <c r="B37" s="17" t="s">
        <v>33</v>
      </c>
      <c r="C37" s="7">
        <v>651249</v>
      </c>
      <c r="D37" s="36">
        <f t="shared" si="8"/>
        <v>1779.3688524590164</v>
      </c>
      <c r="E37" s="7">
        <v>28817</v>
      </c>
      <c r="F37" s="7">
        <f t="shared" si="9"/>
        <v>78.73497267759562</v>
      </c>
      <c r="G37" s="7">
        <v>28864</v>
      </c>
      <c r="H37" s="7">
        <f t="shared" si="10"/>
        <v>78.86338797814207</v>
      </c>
      <c r="I37" s="4">
        <v>873437</v>
      </c>
      <c r="J37" s="68">
        <f t="shared" si="11"/>
        <v>2386.4398907103823</v>
      </c>
      <c r="K37">
        <v>81.3</v>
      </c>
      <c r="L37">
        <v>22.6</v>
      </c>
      <c r="M37" s="32">
        <f t="shared" si="12"/>
        <v>1.3411721169629434</v>
      </c>
    </row>
    <row r="38" spans="3:13" s="13" customFormat="1" ht="15" customHeight="1">
      <c r="C38" s="7"/>
      <c r="D38" s="43"/>
      <c r="E38" s="7"/>
      <c r="F38" s="7"/>
      <c r="G38" s="7"/>
      <c r="H38" s="7"/>
      <c r="I38" s="4"/>
      <c r="J38" s="68"/>
      <c r="K38"/>
      <c r="L38"/>
      <c r="M38" s="32"/>
    </row>
    <row r="39" spans="2:13" s="13" customFormat="1" ht="15" customHeight="1">
      <c r="B39" s="37" t="s">
        <v>36</v>
      </c>
      <c r="C39" s="7"/>
      <c r="D39" s="43"/>
      <c r="E39" s="7"/>
      <c r="F39" s="7"/>
      <c r="G39" s="7"/>
      <c r="H39" s="7"/>
      <c r="I39" s="4"/>
      <c r="J39" s="68"/>
      <c r="K39"/>
      <c r="L39"/>
      <c r="M39" s="32"/>
    </row>
    <row r="40" spans="2:13" s="13" customFormat="1" ht="15" customHeight="1">
      <c r="B40" s="38" t="s">
        <v>28</v>
      </c>
      <c r="C40" s="7">
        <f>SUM(C42:C57)</f>
        <v>16505756</v>
      </c>
      <c r="D40" s="7">
        <f aca="true" t="shared" si="13" ref="D40:J40">SUM(D42:D57)</f>
        <v>45097.69398907104</v>
      </c>
      <c r="E40" s="7">
        <f t="shared" si="13"/>
        <v>586989</v>
      </c>
      <c r="F40" s="7">
        <f t="shared" si="13"/>
        <v>1603.795081967213</v>
      </c>
      <c r="G40" s="7">
        <f t="shared" si="13"/>
        <v>587541</v>
      </c>
      <c r="H40" s="7">
        <f t="shared" si="13"/>
        <v>1605.3032786885246</v>
      </c>
      <c r="I40" s="7">
        <f t="shared" si="13"/>
        <v>21974856</v>
      </c>
      <c r="J40" s="7">
        <f t="shared" si="13"/>
        <v>60040.59016393442</v>
      </c>
      <c r="K40" s="55">
        <f>K27</f>
        <v>79.2</v>
      </c>
      <c r="L40" s="58">
        <f>2*C40/(E40+G40)</f>
        <v>28.106146288302554</v>
      </c>
      <c r="M40" s="57">
        <f aca="true" t="shared" si="14" ref="M40:M57">J40/D40</f>
        <v>1.3313450168535144</v>
      </c>
    </row>
    <row r="41" spans="2:13" s="13" customFormat="1" ht="11.25" customHeight="1">
      <c r="B41" s="38"/>
      <c r="C41" s="7"/>
      <c r="D41" s="7"/>
      <c r="E41" s="7"/>
      <c r="F41" s="7"/>
      <c r="G41" s="7"/>
      <c r="H41" s="7"/>
      <c r="I41" s="7"/>
      <c r="J41" s="7"/>
      <c r="K41" s="56"/>
      <c r="L41" s="56"/>
      <c r="M41" s="57"/>
    </row>
    <row r="42" spans="2:13" s="13" customFormat="1" ht="15" customHeight="1">
      <c r="B42" s="39" t="s">
        <v>37</v>
      </c>
      <c r="C42" s="7">
        <v>2528954</v>
      </c>
      <c r="D42" s="43">
        <f aca="true" t="shared" si="15" ref="D42:D57">C42/366</f>
        <v>6909.710382513661</v>
      </c>
      <c r="E42" s="7">
        <v>103655</v>
      </c>
      <c r="F42" s="7">
        <f aca="true" t="shared" si="16" ref="F42:F57">E42/366</f>
        <v>283.2103825136612</v>
      </c>
      <c r="G42" s="7">
        <v>103659</v>
      </c>
      <c r="H42" s="7">
        <f aca="true" t="shared" si="17" ref="H42:H57">G42/366</f>
        <v>283.22131147540983</v>
      </c>
      <c r="I42" s="4">
        <v>3718839</v>
      </c>
      <c r="J42" s="68">
        <f aca="true" t="shared" si="18" ref="J42:J57">I42/366</f>
        <v>10160.762295081968</v>
      </c>
      <c r="K42" s="59">
        <v>76.5</v>
      </c>
      <c r="L42" s="58">
        <f>2*C42/(E42+G42)</f>
        <v>24.397329654533703</v>
      </c>
      <c r="M42" s="57">
        <f t="shared" si="14"/>
        <v>1.4705048015899065</v>
      </c>
    </row>
    <row r="43" spans="2:13" s="13" customFormat="1" ht="15" customHeight="1">
      <c r="B43" s="39" t="s">
        <v>38</v>
      </c>
      <c r="C43" s="7">
        <v>1303836</v>
      </c>
      <c r="D43" s="43">
        <f t="shared" si="15"/>
        <v>3562.3934426229507</v>
      </c>
      <c r="E43" s="7">
        <v>51433</v>
      </c>
      <c r="F43" s="7">
        <f t="shared" si="16"/>
        <v>140.52732240437157</v>
      </c>
      <c r="G43" s="7">
        <v>51458</v>
      </c>
      <c r="H43" s="7">
        <f t="shared" si="17"/>
        <v>140.59562841530055</v>
      </c>
      <c r="I43" s="4">
        <v>1994148</v>
      </c>
      <c r="J43" s="68">
        <f t="shared" si="18"/>
        <v>5448.491803278688</v>
      </c>
      <c r="K43" s="59">
        <v>81.4</v>
      </c>
      <c r="L43" s="59">
        <f aca="true" t="shared" si="19" ref="L43:L57">2*C43/(E43+G43)</f>
        <v>25.344024258681518</v>
      </c>
      <c r="M43" s="32">
        <f t="shared" si="14"/>
        <v>1.5294469549851362</v>
      </c>
    </row>
    <row r="44" spans="2:13" s="13" customFormat="1" ht="15" customHeight="1">
      <c r="B44" s="41" t="s">
        <v>63</v>
      </c>
      <c r="C44" s="7">
        <v>1422189</v>
      </c>
      <c r="D44" s="43">
        <f t="shared" si="15"/>
        <v>3885.7622950819673</v>
      </c>
      <c r="E44" s="7">
        <v>52528</v>
      </c>
      <c r="F44" s="7">
        <f t="shared" si="16"/>
        <v>143.5191256830601</v>
      </c>
      <c r="G44" s="7">
        <v>52562</v>
      </c>
      <c r="H44" s="7">
        <f t="shared" si="17"/>
        <v>143.6120218579235</v>
      </c>
      <c r="I44" s="4">
        <v>1877344</v>
      </c>
      <c r="J44" s="68">
        <f t="shared" si="18"/>
        <v>5129.355191256831</v>
      </c>
      <c r="K44" s="59">
        <v>84.5</v>
      </c>
      <c r="L44" s="59">
        <f t="shared" si="19"/>
        <v>27.06611475877819</v>
      </c>
      <c r="M44" s="32">
        <f t="shared" si="14"/>
        <v>1.320038335270488</v>
      </c>
    </row>
    <row r="45" spans="2:13" s="13" customFormat="1" ht="15" customHeight="1">
      <c r="B45" s="39" t="s">
        <v>39</v>
      </c>
      <c r="C45" s="7">
        <v>1130336</v>
      </c>
      <c r="D45" s="43">
        <f t="shared" si="15"/>
        <v>3088.3497267759562</v>
      </c>
      <c r="E45" s="7">
        <v>48037</v>
      </c>
      <c r="F45" s="7">
        <f t="shared" si="16"/>
        <v>131.2486338797814</v>
      </c>
      <c r="G45" s="7">
        <v>48024</v>
      </c>
      <c r="H45" s="7">
        <f t="shared" si="17"/>
        <v>131.21311475409837</v>
      </c>
      <c r="I45" s="4">
        <v>1857713</v>
      </c>
      <c r="J45" s="68">
        <f t="shared" si="18"/>
        <v>5075.718579234973</v>
      </c>
      <c r="K45" s="79" t="s">
        <v>65</v>
      </c>
      <c r="L45" s="59">
        <f t="shared" si="19"/>
        <v>23.533712953227635</v>
      </c>
      <c r="M45" s="32">
        <f t="shared" si="14"/>
        <v>1.6435051170625372</v>
      </c>
    </row>
    <row r="46" spans="2:13" s="13" customFormat="1" ht="15" customHeight="1">
      <c r="B46" s="39" t="s">
        <v>40</v>
      </c>
      <c r="C46" s="7">
        <v>1418317</v>
      </c>
      <c r="D46" s="43">
        <f t="shared" si="15"/>
        <v>3875.1830601092897</v>
      </c>
      <c r="E46" s="7">
        <v>70845</v>
      </c>
      <c r="F46" s="7">
        <f t="shared" si="16"/>
        <v>193.5655737704918</v>
      </c>
      <c r="G46" s="7">
        <v>70948</v>
      </c>
      <c r="H46" s="7">
        <f t="shared" si="17"/>
        <v>193.84699453551912</v>
      </c>
      <c r="I46" s="4">
        <v>2410327</v>
      </c>
      <c r="J46" s="68">
        <f t="shared" si="18"/>
        <v>6585.592896174863</v>
      </c>
      <c r="K46" s="79" t="s">
        <v>65</v>
      </c>
      <c r="L46" s="59">
        <f t="shared" si="19"/>
        <v>20.005458661570035</v>
      </c>
      <c r="M46" s="32">
        <f t="shared" si="14"/>
        <v>1.6994275609754377</v>
      </c>
    </row>
    <row r="47" spans="2:13" s="13" customFormat="1" ht="15" customHeight="1">
      <c r="B47" s="39" t="s">
        <v>41</v>
      </c>
      <c r="C47" s="7">
        <v>499282</v>
      </c>
      <c r="D47" s="43">
        <f t="shared" si="15"/>
        <v>1364.1584699453551</v>
      </c>
      <c r="E47" s="7">
        <v>12060</v>
      </c>
      <c r="F47" s="7">
        <f t="shared" si="16"/>
        <v>32.950819672131146</v>
      </c>
      <c r="G47" s="7">
        <v>12116</v>
      </c>
      <c r="H47" s="7">
        <f t="shared" si="17"/>
        <v>33.10382513661202</v>
      </c>
      <c r="I47" s="4">
        <v>400521</v>
      </c>
      <c r="J47" s="68">
        <f t="shared" si="18"/>
        <v>1094.3196721311476</v>
      </c>
      <c r="K47" s="79" t="s">
        <v>65</v>
      </c>
      <c r="L47" s="59">
        <f t="shared" si="19"/>
        <v>41.30393778954335</v>
      </c>
      <c r="M47" s="32">
        <f t="shared" si="14"/>
        <v>0.8021939505129366</v>
      </c>
    </row>
    <row r="48" spans="2:13" s="13" customFormat="1" ht="15" customHeight="1">
      <c r="B48" s="39" t="s">
        <v>42</v>
      </c>
      <c r="C48" s="7">
        <v>1977110</v>
      </c>
      <c r="D48" s="43">
        <f t="shared" si="15"/>
        <v>5401.939890710382</v>
      </c>
      <c r="E48" s="7">
        <v>61070</v>
      </c>
      <c r="F48" s="7">
        <f t="shared" si="16"/>
        <v>166.85792349726776</v>
      </c>
      <c r="G48" s="7">
        <v>61163</v>
      </c>
      <c r="H48" s="7">
        <f t="shared" si="17"/>
        <v>167.1120218579235</v>
      </c>
      <c r="I48" s="4">
        <v>2317491</v>
      </c>
      <c r="J48" s="68">
        <f t="shared" si="18"/>
        <v>6331.94262295082</v>
      </c>
      <c r="K48" s="79" t="s">
        <v>65</v>
      </c>
      <c r="L48" s="59">
        <f t="shared" si="19"/>
        <v>32.3498564217519</v>
      </c>
      <c r="M48" s="32">
        <f t="shared" si="14"/>
        <v>1.172160881286322</v>
      </c>
    </row>
    <row r="49" spans="2:13" s="13" customFormat="1" ht="15" customHeight="1">
      <c r="B49" s="39" t="s">
        <v>43</v>
      </c>
      <c r="C49" s="7">
        <v>414196</v>
      </c>
      <c r="D49" s="43">
        <f t="shared" si="15"/>
        <v>1131.6830601092897</v>
      </c>
      <c r="E49" s="7">
        <v>7041</v>
      </c>
      <c r="F49" s="7">
        <f t="shared" si="16"/>
        <v>19.237704918032787</v>
      </c>
      <c r="G49" s="7">
        <v>7071</v>
      </c>
      <c r="H49" s="7">
        <f t="shared" si="17"/>
        <v>19.31967213114754</v>
      </c>
      <c r="I49" s="4">
        <v>341743</v>
      </c>
      <c r="J49" s="68">
        <f t="shared" si="18"/>
        <v>933.724043715847</v>
      </c>
      <c r="K49" s="79" t="s">
        <v>65</v>
      </c>
      <c r="L49" s="59">
        <f t="shared" si="19"/>
        <v>58.70124716553288</v>
      </c>
      <c r="M49" s="32">
        <f t="shared" si="14"/>
        <v>0.8250755680885377</v>
      </c>
    </row>
    <row r="50" spans="2:13" s="13" customFormat="1" ht="15" customHeight="1">
      <c r="B50" s="39" t="s">
        <v>44</v>
      </c>
      <c r="C50" s="7">
        <v>335213</v>
      </c>
      <c r="D50" s="43">
        <f t="shared" si="15"/>
        <v>915.8825136612022</v>
      </c>
      <c r="E50" s="7">
        <v>4140</v>
      </c>
      <c r="F50" s="7">
        <f t="shared" si="16"/>
        <v>11.311475409836065</v>
      </c>
      <c r="G50" s="7">
        <v>4162</v>
      </c>
      <c r="H50" s="7">
        <f t="shared" si="17"/>
        <v>11.371584699453551</v>
      </c>
      <c r="I50" s="4">
        <v>251752</v>
      </c>
      <c r="J50" s="68">
        <f t="shared" si="18"/>
        <v>687.8469945355191</v>
      </c>
      <c r="K50" s="79" t="s">
        <v>65</v>
      </c>
      <c r="L50" s="59">
        <f t="shared" si="19"/>
        <v>80.75475788966514</v>
      </c>
      <c r="M50" s="32">
        <f t="shared" si="14"/>
        <v>0.7510209926226011</v>
      </c>
    </row>
    <row r="51" spans="2:13" s="13" customFormat="1" ht="15" customHeight="1">
      <c r="B51" s="39" t="s">
        <v>45</v>
      </c>
      <c r="C51" s="7">
        <v>651249</v>
      </c>
      <c r="D51" s="43">
        <f t="shared" si="15"/>
        <v>1779.3688524590164</v>
      </c>
      <c r="E51" s="7">
        <v>28817</v>
      </c>
      <c r="F51" s="7">
        <f t="shared" si="16"/>
        <v>78.73497267759562</v>
      </c>
      <c r="G51" s="7">
        <v>28864</v>
      </c>
      <c r="H51" s="7">
        <f t="shared" si="17"/>
        <v>78.86338797814207</v>
      </c>
      <c r="I51" s="4">
        <v>873437</v>
      </c>
      <c r="J51" s="68">
        <f t="shared" si="18"/>
        <v>2386.4398907103823</v>
      </c>
      <c r="K51" s="79" t="s">
        <v>65</v>
      </c>
      <c r="L51" s="59">
        <f t="shared" si="19"/>
        <v>22.58105788734592</v>
      </c>
      <c r="M51" s="32">
        <f t="shared" si="14"/>
        <v>1.3411721169629434</v>
      </c>
    </row>
    <row r="52" spans="2:13" s="13" customFormat="1" ht="15" customHeight="1">
      <c r="B52" s="39" t="s">
        <v>46</v>
      </c>
      <c r="C52" s="7">
        <v>859122</v>
      </c>
      <c r="D52" s="43">
        <f t="shared" si="15"/>
        <v>2347.3278688524592</v>
      </c>
      <c r="E52" s="7">
        <v>28109</v>
      </c>
      <c r="F52" s="7">
        <f t="shared" si="16"/>
        <v>76.80054644808743</v>
      </c>
      <c r="G52" s="7">
        <v>28143</v>
      </c>
      <c r="H52" s="7">
        <f t="shared" si="17"/>
        <v>76.89344262295081</v>
      </c>
      <c r="I52" s="4">
        <v>1190530</v>
      </c>
      <c r="J52" s="68">
        <f t="shared" si="18"/>
        <v>3252.814207650273</v>
      </c>
      <c r="K52" s="79" t="s">
        <v>65</v>
      </c>
      <c r="L52" s="59">
        <f t="shared" si="19"/>
        <v>30.5454739387044</v>
      </c>
      <c r="M52" s="32">
        <f t="shared" si="14"/>
        <v>1.3857519653786072</v>
      </c>
    </row>
    <row r="53" spans="2:13" s="13" customFormat="1" ht="15" customHeight="1">
      <c r="B53" s="39" t="s">
        <v>47</v>
      </c>
      <c r="C53" s="7">
        <v>1673967</v>
      </c>
      <c r="D53" s="43">
        <f t="shared" si="15"/>
        <v>4573.680327868852</v>
      </c>
      <c r="E53" s="7">
        <v>45451</v>
      </c>
      <c r="F53" s="7">
        <f t="shared" si="16"/>
        <v>124.18306010928961</v>
      </c>
      <c r="G53" s="7">
        <v>45482</v>
      </c>
      <c r="H53" s="7">
        <f t="shared" si="17"/>
        <v>124.26775956284153</v>
      </c>
      <c r="I53" s="4">
        <v>1882721</v>
      </c>
      <c r="J53" s="68">
        <f t="shared" si="18"/>
        <v>5144.046448087432</v>
      </c>
      <c r="K53" s="79" t="s">
        <v>65</v>
      </c>
      <c r="L53" s="59">
        <f t="shared" si="19"/>
        <v>36.81759097357395</v>
      </c>
      <c r="M53" s="32">
        <f t="shared" si="14"/>
        <v>1.1247061620689058</v>
      </c>
    </row>
    <row r="54" spans="2:13" s="13" customFormat="1" ht="15" customHeight="1">
      <c r="B54" s="39" t="s">
        <v>48</v>
      </c>
      <c r="C54" s="7">
        <v>353979</v>
      </c>
      <c r="D54" s="43">
        <f t="shared" si="15"/>
        <v>967.155737704918</v>
      </c>
      <c r="E54" s="7">
        <v>10286</v>
      </c>
      <c r="F54" s="7">
        <f t="shared" si="16"/>
        <v>28.103825136612024</v>
      </c>
      <c r="G54" s="51">
        <v>10261</v>
      </c>
      <c r="H54" s="7">
        <f t="shared" si="17"/>
        <v>28.03551912568306</v>
      </c>
      <c r="I54" s="4">
        <v>434936</v>
      </c>
      <c r="J54" s="68">
        <f t="shared" si="18"/>
        <v>1188.3497267759562</v>
      </c>
      <c r="K54" s="79" t="s">
        <v>65</v>
      </c>
      <c r="L54" s="59">
        <f t="shared" si="19"/>
        <v>34.45554095488392</v>
      </c>
      <c r="M54" s="32">
        <f t="shared" si="14"/>
        <v>1.2287056576802577</v>
      </c>
    </row>
    <row r="55" spans="2:13" s="13" customFormat="1" ht="15" customHeight="1">
      <c r="B55" s="39" t="s">
        <v>49</v>
      </c>
      <c r="C55" s="7">
        <v>676224</v>
      </c>
      <c r="D55" s="43">
        <f t="shared" si="15"/>
        <v>1847.6065573770493</v>
      </c>
      <c r="E55" s="7">
        <v>25972</v>
      </c>
      <c r="F55" s="7">
        <f t="shared" si="16"/>
        <v>70.96174863387978</v>
      </c>
      <c r="G55" s="7">
        <v>26000</v>
      </c>
      <c r="H55" s="7">
        <f t="shared" si="17"/>
        <v>71.03825136612022</v>
      </c>
      <c r="I55" s="4">
        <v>1314404</v>
      </c>
      <c r="J55" s="68">
        <f t="shared" si="18"/>
        <v>3591.2677595628415</v>
      </c>
      <c r="K55" s="79" t="s">
        <v>65</v>
      </c>
      <c r="L55" s="59">
        <f t="shared" si="19"/>
        <v>26.022627568690833</v>
      </c>
      <c r="M55" s="32">
        <f t="shared" si="14"/>
        <v>1.9437405356804844</v>
      </c>
    </row>
    <row r="56" spans="2:13" s="13" customFormat="1" ht="15" customHeight="1">
      <c r="B56" s="39" t="s">
        <v>50</v>
      </c>
      <c r="C56" s="7">
        <v>398590</v>
      </c>
      <c r="D56" s="43">
        <f t="shared" si="15"/>
        <v>1089.0437158469945</v>
      </c>
      <c r="E56" s="7">
        <v>9435</v>
      </c>
      <c r="F56" s="7">
        <f t="shared" si="16"/>
        <v>25.778688524590162</v>
      </c>
      <c r="G56" s="7">
        <v>9459</v>
      </c>
      <c r="H56" s="7">
        <f t="shared" si="17"/>
        <v>25.84426229508197</v>
      </c>
      <c r="I56" s="4">
        <v>476351</v>
      </c>
      <c r="J56" s="69">
        <f t="shared" si="18"/>
        <v>1301.5054644808743</v>
      </c>
      <c r="K56" s="80" t="s">
        <v>65</v>
      </c>
      <c r="L56" s="59">
        <f t="shared" si="19"/>
        <v>42.19223033767334</v>
      </c>
      <c r="M56" s="32">
        <f t="shared" si="14"/>
        <v>1.1950901929300786</v>
      </c>
    </row>
    <row r="57" spans="2:13" s="13" customFormat="1" ht="15" customHeight="1">
      <c r="B57" s="40" t="s">
        <v>51</v>
      </c>
      <c r="C57" s="52">
        <v>863192</v>
      </c>
      <c r="D57" s="42">
        <f t="shared" si="15"/>
        <v>2358.448087431694</v>
      </c>
      <c r="E57" s="52">
        <v>28110</v>
      </c>
      <c r="F57" s="52">
        <f t="shared" si="16"/>
        <v>76.80327868852459</v>
      </c>
      <c r="G57" s="52">
        <v>28169</v>
      </c>
      <c r="H57" s="52">
        <f t="shared" si="17"/>
        <v>76.96448087431693</v>
      </c>
      <c r="I57" s="53">
        <v>632599</v>
      </c>
      <c r="J57" s="70">
        <f t="shared" si="18"/>
        <v>1728.4125683060108</v>
      </c>
      <c r="K57" s="81" t="s">
        <v>65</v>
      </c>
      <c r="L57" s="60">
        <f t="shared" si="19"/>
        <v>30.675456209243233</v>
      </c>
      <c r="M57" s="61">
        <f t="shared" si="14"/>
        <v>0.732860128453461</v>
      </c>
    </row>
    <row r="58" spans="2:14" s="13" customFormat="1" ht="15" customHeight="1">
      <c r="B58" s="24"/>
      <c r="C58" s="4"/>
      <c r="D58" s="4"/>
      <c r="E58" s="4"/>
      <c r="F58" s="4"/>
      <c r="G58" s="54" t="s">
        <v>52</v>
      </c>
      <c r="H58" s="54"/>
      <c r="I58" s="54"/>
      <c r="J58" s="71"/>
      <c r="K58" s="9"/>
      <c r="L58" s="28"/>
      <c r="M58" s="34" t="s">
        <v>53</v>
      </c>
      <c r="N58" s="9"/>
    </row>
    <row r="59" ht="15.75" customHeight="1">
      <c r="G59" s="54" t="s">
        <v>54</v>
      </c>
    </row>
    <row r="60" spans="2:14" ht="13.5">
      <c r="B60" s="25"/>
      <c r="G60" s="74" t="s">
        <v>55</v>
      </c>
      <c r="H60" s="74"/>
      <c r="I60" s="74"/>
      <c r="J60" s="74"/>
      <c r="K60" s="74"/>
      <c r="L60" s="74"/>
      <c r="M60" s="74"/>
      <c r="N60" s="9"/>
    </row>
    <row r="61" spans="2:14" ht="13.5">
      <c r="B61" s="25"/>
      <c r="G61" s="74"/>
      <c r="H61" s="74"/>
      <c r="I61" s="74"/>
      <c r="J61" s="74"/>
      <c r="K61" s="74"/>
      <c r="L61" s="28"/>
      <c r="M61" s="30"/>
      <c r="N61" s="9"/>
    </row>
    <row r="62" ht="13.5">
      <c r="B62" s="25"/>
    </row>
  </sheetData>
  <sheetProtection/>
  <mergeCells count="10">
    <mergeCell ref="B1:F1"/>
    <mergeCell ref="C3:D3"/>
    <mergeCell ref="E3:F3"/>
    <mergeCell ref="G3:H3"/>
    <mergeCell ref="G60:M60"/>
    <mergeCell ref="G61:K61"/>
    <mergeCell ref="I3:J3"/>
    <mergeCell ref="K3:K4"/>
    <mergeCell ref="L3:L4"/>
    <mergeCell ref="M3:M4"/>
  </mergeCells>
  <printOptions/>
  <pageMargins left="0.67" right="0.22" top="0.39" bottom="0.35" header="0.23" footer="0.2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h.hkd2</dc:creator>
  <cp:keywords/>
  <dc:description/>
  <cp:lastModifiedBy>千葉県</cp:lastModifiedBy>
  <cp:lastPrinted>2015-01-23T08:12:09Z</cp:lastPrinted>
  <dcterms:created xsi:type="dcterms:W3CDTF">2010-01-08T07:52:45Z</dcterms:created>
  <dcterms:modified xsi:type="dcterms:W3CDTF">2015-05-08T02:55:52Z</dcterms:modified>
  <cp:category/>
  <cp:version/>
  <cp:contentType/>
  <cp:contentStatus/>
</cp:coreProperties>
</file>