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670" windowHeight="9255" activeTab="0"/>
  </bookViews>
  <sheets>
    <sheet name="人口世帯" sheetId="1" r:id="rId1"/>
  </sheets>
  <definedNames>
    <definedName name="_xlnm.Print_Area" localSheetId="0">'人口世帯'!$A$1:$F$135</definedName>
  </definedNames>
  <calcPr fullCalcOnLoad="1"/>
</workbook>
</file>

<file path=xl/sharedStrings.xml><?xml version="1.0" encoding="utf-8"?>
<sst xmlns="http://schemas.openxmlformats.org/spreadsheetml/2006/main" count="143" uniqueCount="127">
  <si>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</si>
  <si>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</si>
  <si>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</si>
  <si>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</si>
  <si>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</si>
  <si>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</si>
  <si>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</si>
  <si>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</si>
  <si>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</si>
  <si>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</si>
  <si>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</si>
  <si>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</si>
  <si>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</si>
  <si>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</si>
  <si>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</si>
  <si>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</si>
  <si>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</si>
  <si>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</si>
  <si>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</si>
  <si>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</si>
  <si>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</si>
  <si>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</si>
  <si>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</si>
  <si>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</si>
  <si>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</si>
  <si>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</si>
  <si>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</si>
  <si>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</si>
  <si>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</si>
  <si>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</si>
  <si>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</si>
  <si>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</si>
  <si>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</si>
  <si>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</si>
  <si>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</si>
  <si>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</si>
  <si>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</si>
  <si>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</si>
  <si>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</si>
  <si>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</si>
  <si>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</si>
  <si>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</si>
  <si>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</si>
  <si>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</si>
  <si>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</si>
  <si>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</si>
  <si>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</si>
  <si>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</si>
  <si>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</si>
  <si>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</si>
  <si>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</si>
  <si>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</si>
  <si>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</si>
  <si>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</si>
  <si>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</si>
  <si>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</si>
  <si>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</si>
  <si>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</si>
  <si>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</si>
  <si>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</si>
  <si>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</si>
  <si>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</si>
  <si>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</si>
  <si>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</si>
  <si>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</si>
  <si>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</si>
  <si>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</si>
  <si>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</si>
  <si>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</si>
  <si>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</si>
  <si>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</si>
  <si>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</si>
  <si>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</si>
  <si>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</si>
  <si>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</si>
  <si>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</si>
  <si>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</si>
  <si>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</si>
  <si>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</si>
  <si>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</si>
  <si>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</si>
  <si>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</si>
  <si>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</si>
  <si>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</si>
  <si>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</si>
  <si>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</si>
  <si>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</si>
  <si>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</si>
  <si>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</si>
  <si>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</si>
  <si>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</si>
  <si>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</si>
  <si>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</si>
  <si>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</si>
  <si>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</si>
  <si>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</si>
  <si>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</si>
  <si>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</si>
  <si>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</si>
  <si>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</si>
  <si>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</si>
  <si>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</si>
  <si>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</si>
  <si>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</si>
  <si>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</si>
  <si>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</si>
  <si>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</si>
  <si>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</si>
  <si>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</si>
  <si>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</si>
  <si>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</si>
  <si>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</si>
  <si>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</si>
  <si>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</si>
  <si>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</si>
  <si>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</si>
  <si>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</si>
  <si>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</si>
  <si>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</si>
  <si>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</si>
  <si>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</si>
  <si>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（県計とは不一致）</t>
  </si>
  <si>
    <t>４．医療圏・市町村別人口及び世帯数</t>
  </si>
  <si>
    <t>＊面積は、建設省国土地理院「全国都道府県市区町村別面積調」及び総務省統計局推計による。</t>
  </si>
  <si>
    <t>㎢</t>
  </si>
  <si>
    <t>　　平成11年10月１日現在</t>
  </si>
  <si>
    <t>＊人口及び世帯数は、平成11年10月1日現在「千葉県毎月常住人口」による。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</si>
</sst>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8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39"/>
  <sheetViews>
    <sheetView tabSelected="1" defaultGridColor="0" zoomScale="50" zoomScaleNormal="50" colorId="22" workbookViewId="0" topLeftCell="A1">
      <selection activeCell="F15" sqref="F15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32" t="s">
        <v>122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34" t="s">
        <v>124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5" t="s">
        <v>10</v>
      </c>
      <c r="B5" s="26">
        <f>SUM(B9:B16)</f>
        <v>2156607</v>
      </c>
      <c r="C5" s="26">
        <f>SUM(C9:C16)</f>
        <v>5919031</v>
      </c>
      <c r="D5" s="26">
        <f>SUM(D9:D16)</f>
        <v>2978188</v>
      </c>
      <c r="E5" s="26">
        <f>SUM(E9:E16)</f>
        <v>2940843</v>
      </c>
      <c r="F5" s="27">
        <v>5156.15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5" t="s">
        <v>11</v>
      </c>
      <c r="B6" s="26">
        <f>SUM(B19:B60)</f>
        <v>1926966</v>
      </c>
      <c r="C6" s="26">
        <f>SUM(C19:C60)</f>
        <v>5171500</v>
      </c>
      <c r="D6" s="26">
        <f>SUM(D19:D60)</f>
        <v>2609426</v>
      </c>
      <c r="E6" s="26">
        <f>SUM(E19:E60)</f>
        <v>2562074</v>
      </c>
      <c r="F6" s="27">
        <v>3212.14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5" t="s">
        <v>12</v>
      </c>
      <c r="B7" s="26">
        <f>B5-B6</f>
        <v>229641</v>
      </c>
      <c r="C7" s="26">
        <f>C5-C6</f>
        <v>747531</v>
      </c>
      <c r="D7" s="26">
        <f>D5-D6</f>
        <v>368762</v>
      </c>
      <c r="E7" s="26">
        <f>E5-E6</f>
        <v>378769</v>
      </c>
      <c r="F7" s="27">
        <v>1944.01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342266</v>
      </c>
      <c r="C9" s="13">
        <f aca="true" t="shared" si="0" ref="C9:C16">D9+E9</f>
        <v>879435</v>
      </c>
      <c r="D9" s="13">
        <f>D18</f>
        <v>443981</v>
      </c>
      <c r="E9" s="13">
        <f>E18</f>
        <v>435454</v>
      </c>
      <c r="F9" s="14">
        <f>F18</f>
        <v>272.08</v>
      </c>
      <c r="G9" s="2">
        <f>SUM(F9:F16)</f>
        <v>5156.01</v>
      </c>
      <c r="H9" s="2" t="s">
        <v>121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619375</v>
      </c>
      <c r="C10" s="13">
        <f t="shared" si="0"/>
        <v>1551822</v>
      </c>
      <c r="D10" s="13">
        <f>D27+D56+D28+D52+D42+D48</f>
        <v>793805</v>
      </c>
      <c r="E10" s="13">
        <f>E27+E56+E28+E52+E42+E48</f>
        <v>758017</v>
      </c>
      <c r="F10" s="15">
        <f>F27+F56+F28+F52+F42+F48</f>
        <v>253.80000000000004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B32+B33+B62+B44+B47+B50</f>
        <v>461566</v>
      </c>
      <c r="C11" s="13">
        <f t="shared" si="0"/>
        <v>1264879</v>
      </c>
      <c r="D11" s="13">
        <f>D32+D33+D62+D44+D47+D50</f>
        <v>635891</v>
      </c>
      <c r="E11" s="13">
        <f>E32+E33+E62+E44+E47+E50</f>
        <v>628988</v>
      </c>
      <c r="F11" s="15">
        <f>F32+F33+F62+F44+F47+F50</f>
        <v>358.23999999999995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B36+B38+B57+B59+B72+B39+B99+B60</f>
        <v>282567</v>
      </c>
      <c r="C12" s="13">
        <f t="shared" si="0"/>
        <v>856187</v>
      </c>
      <c r="D12" s="13">
        <f>D36+D38+D57+D59+D99+D39+D72+D60</f>
        <v>426046</v>
      </c>
      <c r="E12" s="13">
        <f>E36+E38+E57+E59+E72+E99+E39+E60</f>
        <v>430141</v>
      </c>
      <c r="F12" s="15">
        <f>F36+F38+F57+F59+F72+F99+F39+F60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B34+B80+B26+B41+B91+B40+B95</f>
        <v>108851</v>
      </c>
      <c r="C13" s="13">
        <f t="shared" si="0"/>
        <v>362182</v>
      </c>
      <c r="D13" s="13">
        <f>D34+D80+D26+D41+D91+D40+D95</f>
        <v>177005</v>
      </c>
      <c r="E13" s="13">
        <f>E34+E80+E26+E41+E91+E40+E95</f>
        <v>185177</v>
      </c>
      <c r="F13" s="15">
        <f>F34+F80+F26+F41+F91+F40+F95</f>
        <v>832.2600000000001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B35+B109+B45+B117+B46</f>
        <v>178599</v>
      </c>
      <c r="C14" s="13">
        <f t="shared" si="0"/>
        <v>529067</v>
      </c>
      <c r="D14" s="13">
        <f>D35+D109+D45+D117+D46</f>
        <v>266591</v>
      </c>
      <c r="E14" s="13">
        <f>E35+E109+E45+E117+E46</f>
        <v>262476</v>
      </c>
      <c r="F14" s="15">
        <f>F35+F109+F45+F117+F46</f>
        <v>1101.64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B29+B124+B51</f>
        <v>52660</v>
      </c>
      <c r="C15" s="13">
        <f t="shared" si="0"/>
        <v>147844</v>
      </c>
      <c r="D15" s="13">
        <f>D29+D124+D51</f>
        <v>70185</v>
      </c>
      <c r="E15" s="13">
        <f>E29+E124+E51</f>
        <v>77659</v>
      </c>
      <c r="F15" s="15">
        <f>F29+F124+F51</f>
        <v>576.8399999999999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110723</v>
      </c>
      <c r="C16" s="13">
        <f t="shared" si="0"/>
        <v>327615</v>
      </c>
      <c r="D16" s="13">
        <f>D30+D53+D54+D58</f>
        <v>164684</v>
      </c>
      <c r="E16" s="13">
        <f>E30+E53+E54+E58</f>
        <v>162931</v>
      </c>
      <c r="F16" s="15">
        <f>F30+F53+F54+F58</f>
        <v>757.55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342266</v>
      </c>
      <c r="C18" s="13">
        <f aca="true" t="shared" si="1" ref="C18:C24">D18+E18</f>
        <v>879435</v>
      </c>
      <c r="D18" s="13">
        <f>SUM(D19:D24)</f>
        <v>443981</v>
      </c>
      <c r="E18" s="13">
        <f>SUM(E19:E24)</f>
        <v>435454</v>
      </c>
      <c r="F18" s="15">
        <f>SUM(F19:F24)</f>
        <v>272.08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72622</v>
      </c>
      <c r="C19" s="13">
        <f t="shared" si="1"/>
        <v>169314</v>
      </c>
      <c r="D19" s="13">
        <v>85882</v>
      </c>
      <c r="E19" s="13">
        <v>83432</v>
      </c>
      <c r="F19" s="15">
        <v>44.81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69408</v>
      </c>
      <c r="C20" s="13">
        <f t="shared" si="1"/>
        <v>179137</v>
      </c>
      <c r="D20" s="13">
        <v>91349</v>
      </c>
      <c r="E20" s="13">
        <v>87788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59777</v>
      </c>
      <c r="C21" s="13">
        <f t="shared" si="1"/>
        <v>148871</v>
      </c>
      <c r="D21" s="13">
        <v>75537</v>
      </c>
      <c r="E21" s="13">
        <v>73334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56121</v>
      </c>
      <c r="C22" s="13">
        <f t="shared" si="1"/>
        <v>150408</v>
      </c>
      <c r="D22" s="13">
        <v>75878</v>
      </c>
      <c r="E22" s="13">
        <v>74530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33190</v>
      </c>
      <c r="C23" s="13">
        <f t="shared" si="1"/>
        <v>98913</v>
      </c>
      <c r="D23" s="13">
        <v>49223</v>
      </c>
      <c r="E23" s="13">
        <v>49690</v>
      </c>
      <c r="F23" s="15">
        <v>66.41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51148</v>
      </c>
      <c r="C24" s="13">
        <f t="shared" si="1"/>
        <v>132792</v>
      </c>
      <c r="D24" s="13">
        <v>66112</v>
      </c>
      <c r="E24" s="13">
        <v>66680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26403</v>
      </c>
      <c r="C26" s="13">
        <f>D26+E26</f>
        <v>79749</v>
      </c>
      <c r="D26" s="13">
        <v>38264</v>
      </c>
      <c r="E26" s="13">
        <v>41485</v>
      </c>
      <c r="F26" s="14">
        <v>83.69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191932</v>
      </c>
      <c r="C27" s="13">
        <f>D27+E27</f>
        <v>447335</v>
      </c>
      <c r="D27" s="13">
        <v>231551</v>
      </c>
      <c r="E27" s="13">
        <v>215784</v>
      </c>
      <c r="F27" s="14">
        <v>57.44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216413</v>
      </c>
      <c r="C28" s="13">
        <f>D28+E28</f>
        <v>549888</v>
      </c>
      <c r="D28" s="13">
        <v>281636</v>
      </c>
      <c r="E28" s="13">
        <v>268252</v>
      </c>
      <c r="F28" s="14">
        <v>85.69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19299</v>
      </c>
      <c r="C29" s="13">
        <f>D29+E29</f>
        <v>51900</v>
      </c>
      <c r="D29" s="13">
        <v>24749</v>
      </c>
      <c r="E29" s="13">
        <v>27151</v>
      </c>
      <c r="F29" s="14">
        <v>110.2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42849</v>
      </c>
      <c r="C30" s="13">
        <f>D30+E30</f>
        <v>122354</v>
      </c>
      <c r="D30" s="13">
        <v>61533</v>
      </c>
      <c r="E30" s="13">
        <v>60821</v>
      </c>
      <c r="F30" s="14">
        <v>138.65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180765</v>
      </c>
      <c r="C32" s="13">
        <f>D32+E32</f>
        <v>464609</v>
      </c>
      <c r="D32" s="13">
        <v>235079</v>
      </c>
      <c r="E32" s="13">
        <v>229530</v>
      </c>
      <c r="F32" s="14">
        <v>61.33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40900</v>
      </c>
      <c r="C33" s="13">
        <f>D33+E33</f>
        <v>121515</v>
      </c>
      <c r="D33" s="13">
        <v>61360</v>
      </c>
      <c r="E33" s="13">
        <v>60155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14891</v>
      </c>
      <c r="C34" s="13">
        <f>D34+E34</f>
        <v>48756</v>
      </c>
      <c r="D34" s="13">
        <v>23898</v>
      </c>
      <c r="E34" s="13">
        <v>24858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31994</v>
      </c>
      <c r="C35" s="13">
        <f>D35+E35</f>
        <v>94080</v>
      </c>
      <c r="D35" s="13">
        <v>46390</v>
      </c>
      <c r="E35" s="13">
        <v>47690</v>
      </c>
      <c r="F35" s="14">
        <v>100.01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36832</v>
      </c>
      <c r="C36" s="13">
        <f>D36+E36</f>
        <v>95381</v>
      </c>
      <c r="D36" s="13">
        <v>48374</v>
      </c>
      <c r="E36" s="13">
        <v>47007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57950</v>
      </c>
      <c r="C38" s="13">
        <f>D38+E38</f>
        <v>171729</v>
      </c>
      <c r="D38" s="13">
        <v>84826</v>
      </c>
      <c r="E38" s="13">
        <v>86903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19601</v>
      </c>
      <c r="C39" s="13">
        <f>D39+E39</f>
        <v>58493</v>
      </c>
      <c r="D39" s="13">
        <v>29073</v>
      </c>
      <c r="E39" s="13">
        <v>29420</v>
      </c>
      <c r="F39" s="14">
        <v>89.34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9567</v>
      </c>
      <c r="C40" s="13">
        <f>D40+E40</f>
        <v>32994</v>
      </c>
      <c r="D40" s="13">
        <v>16003</v>
      </c>
      <c r="E40" s="13">
        <v>16991</v>
      </c>
      <c r="F40" s="14">
        <v>80.75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12787</v>
      </c>
      <c r="C41" s="13">
        <f>D41+E41</f>
        <v>40835</v>
      </c>
      <c r="D41" s="13">
        <v>19703</v>
      </c>
      <c r="E41" s="13">
        <v>21132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60891</v>
      </c>
      <c r="C42" s="13">
        <f>D42+E42</f>
        <v>153949</v>
      </c>
      <c r="D42" s="13">
        <v>78321</v>
      </c>
      <c r="E42" s="13">
        <v>75628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118305</v>
      </c>
      <c r="C44" s="13">
        <f>D44+E44</f>
        <v>323865</v>
      </c>
      <c r="D44" s="13">
        <v>162172</v>
      </c>
      <c r="E44" s="13">
        <v>161693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9218</v>
      </c>
      <c r="C45" s="13">
        <f>D45+E45</f>
        <v>23525</v>
      </c>
      <c r="D45" s="13">
        <v>12109</v>
      </c>
      <c r="E45" s="13">
        <v>11416</v>
      </c>
      <c r="F45" s="14">
        <v>94.21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97152</v>
      </c>
      <c r="C46" s="13">
        <f>D46+E46</f>
        <v>280674</v>
      </c>
      <c r="D46" s="13">
        <v>144468</v>
      </c>
      <c r="E46" s="13">
        <v>136206</v>
      </c>
      <c r="F46" s="14">
        <v>368.2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52635</v>
      </c>
      <c r="C47" s="13">
        <f>D47+E47</f>
        <v>150152</v>
      </c>
      <c r="D47" s="13">
        <v>74595</v>
      </c>
      <c r="E47" s="13">
        <v>75557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59783</v>
      </c>
      <c r="C48" s="13">
        <f>D48+E48</f>
        <v>167803</v>
      </c>
      <c r="D48" s="13">
        <v>83753</v>
      </c>
      <c r="E48" s="13">
        <v>84050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45592</v>
      </c>
      <c r="C50" s="13">
        <f>D50+E50</f>
        <v>127382</v>
      </c>
      <c r="D50" s="13">
        <v>63466</v>
      </c>
      <c r="E50" s="13">
        <v>63916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11420</v>
      </c>
      <c r="C51" s="13">
        <f>D51+E51</f>
        <v>30135</v>
      </c>
      <c r="D51" s="13">
        <v>14162</v>
      </c>
      <c r="E51" s="13">
        <v>15973</v>
      </c>
      <c r="F51" s="14">
        <v>147.31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35660</v>
      </c>
      <c r="C52" s="13">
        <f>D52+E52</f>
        <v>102657</v>
      </c>
      <c r="D52" s="13">
        <v>51317</v>
      </c>
      <c r="E52" s="13">
        <v>51340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32106</v>
      </c>
      <c r="C53" s="13">
        <f>D53+E53</f>
        <v>93232</v>
      </c>
      <c r="D53" s="13">
        <v>47030</v>
      </c>
      <c r="E53" s="13">
        <v>46202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16815</v>
      </c>
      <c r="C54" s="13">
        <f>D54+E54</f>
        <v>53307</v>
      </c>
      <c r="D54" s="13">
        <v>26315</v>
      </c>
      <c r="E54" s="13">
        <v>26992</v>
      </c>
      <c r="F54" s="14">
        <v>205.15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54696</v>
      </c>
      <c r="C56" s="13">
        <f>D56+E56</f>
        <v>130190</v>
      </c>
      <c r="D56" s="13">
        <v>67227</v>
      </c>
      <c r="E56" s="13">
        <v>62963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28280</v>
      </c>
      <c r="C57" s="13">
        <f>D57+E57</f>
        <v>83388</v>
      </c>
      <c r="D57" s="13">
        <v>41472</v>
      </c>
      <c r="E57" s="13">
        <v>41916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18953</v>
      </c>
      <c r="C58" s="13">
        <f>D58+E58</f>
        <v>58722</v>
      </c>
      <c r="D58" s="13">
        <v>29806</v>
      </c>
      <c r="E58" s="13">
        <v>28916</v>
      </c>
      <c r="F58" s="14">
        <v>94.92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22462</v>
      </c>
      <c r="C59" s="13">
        <f>D59+E59</f>
        <v>72039</v>
      </c>
      <c r="D59" s="13">
        <v>36248</v>
      </c>
      <c r="E59" s="13">
        <v>35791</v>
      </c>
      <c r="F59" s="14">
        <v>74.87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 t="s">
        <v>60</v>
      </c>
      <c r="B60" s="13">
        <v>18549</v>
      </c>
      <c r="C60" s="13">
        <f>D60+E60</f>
        <v>61427</v>
      </c>
      <c r="D60" s="13">
        <v>30545</v>
      </c>
      <c r="E60" s="13">
        <v>30882</v>
      </c>
      <c r="F60" s="14">
        <v>53.51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12"/>
      <c r="B61" s="13"/>
      <c r="C61" s="13"/>
      <c r="D61" s="13"/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25" t="s">
        <v>61</v>
      </c>
      <c r="B62" s="26">
        <f>SUM(B63:B64)</f>
        <v>23369</v>
      </c>
      <c r="C62" s="26">
        <f>SUM(C63:C64)</f>
        <v>77356</v>
      </c>
      <c r="D62" s="26">
        <f>SUM(D63:D64)</f>
        <v>39219</v>
      </c>
      <c r="E62" s="26">
        <f>SUM(E63:E64)</f>
        <v>38137</v>
      </c>
      <c r="F62" s="28">
        <f>SUM(F63:F64)</f>
        <v>71.81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13">
        <v>9146</v>
      </c>
      <c r="C63" s="13">
        <f>D63+E63</f>
        <v>31605</v>
      </c>
      <c r="D63" s="13">
        <v>15957</v>
      </c>
      <c r="E63" s="13">
        <v>15648</v>
      </c>
      <c r="F63" s="2">
        <v>29.82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6" t="s">
        <v>63</v>
      </c>
      <c r="B64" s="17">
        <v>14223</v>
      </c>
      <c r="C64" s="17">
        <f>D64+E64</f>
        <v>45751</v>
      </c>
      <c r="D64" s="17">
        <v>23262</v>
      </c>
      <c r="E64" s="17">
        <v>22489</v>
      </c>
      <c r="F64" s="18">
        <v>41.99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19" ht="24.75" customHeight="1">
      <c r="A65" s="2"/>
      <c r="B65" s="13"/>
      <c r="C65" s="13"/>
      <c r="D65" s="13"/>
      <c r="E65" s="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1:19" ht="24.75" customHeight="1">
      <c r="A66" s="2"/>
      <c r="B66" s="13"/>
      <c r="C66" s="13"/>
      <c r="D66" s="13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33.75" customHeight="1" thickBot="1">
      <c r="A69" s="3"/>
      <c r="B69" s="3"/>
      <c r="C69" s="3"/>
      <c r="D69" s="3"/>
      <c r="E69" s="33" t="s">
        <v>125</v>
      </c>
      <c r="F69" s="3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" customHeight="1">
      <c r="A70" s="5" t="s">
        <v>0</v>
      </c>
      <c r="B70" s="19"/>
      <c r="C70" s="7" t="s">
        <v>1</v>
      </c>
      <c r="D70" s="7"/>
      <c r="E70" s="7" t="s">
        <v>2</v>
      </c>
      <c r="F70" s="5" t="s">
        <v>3</v>
      </c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" customHeight="1">
      <c r="A71" s="8" t="s">
        <v>4</v>
      </c>
      <c r="B71" s="9" t="s">
        <v>5</v>
      </c>
      <c r="C71" s="10" t="s">
        <v>6</v>
      </c>
      <c r="D71" s="10" t="s">
        <v>7</v>
      </c>
      <c r="E71" s="10" t="s">
        <v>8</v>
      </c>
      <c r="F71" s="11" t="s">
        <v>9</v>
      </c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9" ht="26.25" customHeight="1">
      <c r="A72" s="25" t="s">
        <v>64</v>
      </c>
      <c r="B72" s="29">
        <f>SUM(B73:B78)</f>
        <v>51659</v>
      </c>
      <c r="C72" s="29">
        <f>SUM(C73:C78)</f>
        <v>162695</v>
      </c>
      <c r="D72" s="29">
        <f>SUM(D73:D78)</f>
        <v>81108</v>
      </c>
      <c r="E72" s="29">
        <f>SUM(E73:E78)</f>
        <v>81587</v>
      </c>
      <c r="F72" s="30">
        <f>SUM(F73:F78)</f>
        <v>211.09</v>
      </c>
      <c r="G72" s="3"/>
      <c r="H72" s="3"/>
      <c r="I72" s="3"/>
    </row>
    <row r="73" spans="1:9" ht="26.25" customHeight="1">
      <c r="A73" s="12" t="s">
        <v>65</v>
      </c>
      <c r="B73" s="20">
        <v>7187</v>
      </c>
      <c r="C73" s="20">
        <f aca="true" t="shared" si="2" ref="C73:C78">D73+E73</f>
        <v>19846</v>
      </c>
      <c r="D73" s="20">
        <v>9835</v>
      </c>
      <c r="E73" s="20">
        <v>10011</v>
      </c>
      <c r="F73" s="21">
        <v>19.02</v>
      </c>
      <c r="G73" s="3"/>
      <c r="H73" s="3"/>
      <c r="I73" s="3"/>
    </row>
    <row r="74" spans="1:9" ht="26.25" customHeight="1">
      <c r="A74" s="12" t="s">
        <v>66</v>
      </c>
      <c r="B74" s="20">
        <v>16584</v>
      </c>
      <c r="C74" s="20">
        <f t="shared" si="2"/>
        <v>49462</v>
      </c>
      <c r="D74" s="20">
        <v>25179</v>
      </c>
      <c r="E74" s="20">
        <v>24283</v>
      </c>
      <c r="F74" s="21">
        <v>53.91</v>
      </c>
      <c r="G74" s="3"/>
      <c r="H74" s="3"/>
      <c r="I74" s="3"/>
    </row>
    <row r="75" spans="1:9" ht="26.25" customHeight="1">
      <c r="A75" s="12" t="s">
        <v>67</v>
      </c>
      <c r="B75" s="20">
        <v>2761</v>
      </c>
      <c r="C75" s="20">
        <f t="shared" si="2"/>
        <v>10223</v>
      </c>
      <c r="D75" s="20">
        <v>5030</v>
      </c>
      <c r="E75" s="20">
        <v>5193</v>
      </c>
      <c r="F75" s="21">
        <v>46.57</v>
      </c>
      <c r="G75" s="3"/>
      <c r="H75" s="3"/>
      <c r="I75" s="3"/>
    </row>
    <row r="76" spans="1:9" ht="26.25" customHeight="1">
      <c r="A76" s="12" t="s">
        <v>68</v>
      </c>
      <c r="B76" s="20">
        <v>15389</v>
      </c>
      <c r="C76" s="20">
        <f t="shared" si="2"/>
        <v>49905</v>
      </c>
      <c r="D76" s="20">
        <v>24716</v>
      </c>
      <c r="E76" s="20">
        <v>25189</v>
      </c>
      <c r="F76" s="21">
        <v>35.41</v>
      </c>
      <c r="G76" s="3"/>
      <c r="H76" s="3"/>
      <c r="I76" s="3"/>
    </row>
    <row r="77" spans="1:9" ht="26.25" customHeight="1">
      <c r="A77" s="12" t="s">
        <v>69</v>
      </c>
      <c r="B77" s="20">
        <v>2131</v>
      </c>
      <c r="C77" s="20">
        <f t="shared" si="2"/>
        <v>7599</v>
      </c>
      <c r="D77" s="20">
        <v>3781</v>
      </c>
      <c r="E77" s="20">
        <v>3818</v>
      </c>
      <c r="F77" s="21">
        <v>23.72</v>
      </c>
      <c r="G77" s="3"/>
      <c r="H77" s="3"/>
      <c r="I77" s="3"/>
    </row>
    <row r="78" spans="1:9" ht="26.25" customHeight="1">
      <c r="A78" s="12" t="s">
        <v>70</v>
      </c>
      <c r="B78" s="20">
        <v>7607</v>
      </c>
      <c r="C78" s="20">
        <f t="shared" si="2"/>
        <v>25660</v>
      </c>
      <c r="D78" s="20">
        <v>12567</v>
      </c>
      <c r="E78" s="20">
        <v>13093</v>
      </c>
      <c r="F78" s="21">
        <v>32.46</v>
      </c>
      <c r="G78" s="3"/>
      <c r="H78" s="3"/>
      <c r="I78" s="3"/>
    </row>
    <row r="79" spans="1:9" ht="26.25" customHeight="1">
      <c r="A79" s="12" t="s">
        <v>71</v>
      </c>
      <c r="B79" s="20"/>
      <c r="C79" s="20"/>
      <c r="D79" s="20"/>
      <c r="E79" s="20"/>
      <c r="F79" s="3"/>
      <c r="G79" s="3"/>
      <c r="H79" s="3"/>
      <c r="I79" s="3"/>
    </row>
    <row r="80" spans="1:9" ht="26.25" customHeight="1">
      <c r="A80" s="25" t="s">
        <v>72</v>
      </c>
      <c r="B80" s="29">
        <f>SUM(B81:B89)</f>
        <v>32346</v>
      </c>
      <c r="C80" s="29">
        <f>SUM(C81:C89)</f>
        <v>115407</v>
      </c>
      <c r="D80" s="29">
        <f>SUM(D81:D89)</f>
        <v>57338</v>
      </c>
      <c r="E80" s="29">
        <f>SUM(E81:E89)</f>
        <v>58069</v>
      </c>
      <c r="F80" s="31">
        <f>SUM(F81:F89)</f>
        <v>396.13</v>
      </c>
      <c r="G80" s="3"/>
      <c r="H80" s="3"/>
      <c r="I80" s="3"/>
    </row>
    <row r="81" spans="1:9" ht="26.25" customHeight="1">
      <c r="A81" s="12" t="s">
        <v>73</v>
      </c>
      <c r="B81" s="20">
        <v>2512</v>
      </c>
      <c r="C81" s="20">
        <f aca="true" t="shared" si="3" ref="C81:C89">D81+E81</f>
        <v>8281</v>
      </c>
      <c r="D81" s="20">
        <v>4232</v>
      </c>
      <c r="E81" s="20">
        <v>4049</v>
      </c>
      <c r="F81" s="21">
        <v>32</v>
      </c>
      <c r="G81" s="3"/>
      <c r="H81" s="3"/>
      <c r="I81" s="3"/>
    </row>
    <row r="82" spans="1:9" ht="26.25" customHeight="1">
      <c r="A82" s="12" t="s">
        <v>74</v>
      </c>
      <c r="B82" s="20">
        <v>2033</v>
      </c>
      <c r="C82" s="20">
        <f t="shared" si="3"/>
        <v>6844</v>
      </c>
      <c r="D82" s="20">
        <v>3399</v>
      </c>
      <c r="E82" s="20">
        <v>3445</v>
      </c>
      <c r="F82" s="21">
        <v>19.85</v>
      </c>
      <c r="G82" s="3"/>
      <c r="H82" s="3"/>
      <c r="I82" s="3"/>
    </row>
    <row r="83" spans="1:9" ht="26.25" customHeight="1">
      <c r="A83" s="12" t="s">
        <v>75</v>
      </c>
      <c r="B83" s="20">
        <v>3712</v>
      </c>
      <c r="C83" s="20">
        <f t="shared" si="3"/>
        <v>13043</v>
      </c>
      <c r="D83" s="20">
        <v>6700</v>
      </c>
      <c r="E83" s="20">
        <v>6343</v>
      </c>
      <c r="F83" s="21">
        <v>50.57</v>
      </c>
      <c r="G83" s="3"/>
      <c r="H83" s="3"/>
      <c r="I83" s="3"/>
    </row>
    <row r="84" spans="1:9" ht="26.25" customHeight="1">
      <c r="A84" s="12" t="s">
        <v>76</v>
      </c>
      <c r="B84" s="20">
        <v>7950</v>
      </c>
      <c r="C84" s="20">
        <f t="shared" si="3"/>
        <v>26570</v>
      </c>
      <c r="D84" s="20">
        <v>13034</v>
      </c>
      <c r="E84" s="20">
        <v>13536</v>
      </c>
      <c r="F84" s="21">
        <v>61.84</v>
      </c>
      <c r="G84" s="3"/>
      <c r="H84" s="3"/>
      <c r="I84" s="3"/>
    </row>
    <row r="85" spans="1:9" ht="26.25" customHeight="1">
      <c r="A85" s="12" t="s">
        <v>77</v>
      </c>
      <c r="B85" s="20">
        <v>2853</v>
      </c>
      <c r="C85" s="20">
        <f t="shared" si="3"/>
        <v>11391</v>
      </c>
      <c r="D85" s="20">
        <v>5612</v>
      </c>
      <c r="E85" s="20">
        <v>5779</v>
      </c>
      <c r="F85" s="21">
        <v>51.54</v>
      </c>
      <c r="G85" s="3"/>
      <c r="H85" s="3"/>
      <c r="I85" s="3"/>
    </row>
    <row r="86" spans="1:9" ht="26.25" customHeight="1">
      <c r="A86" s="12" t="s">
        <v>78</v>
      </c>
      <c r="B86" s="20">
        <v>1526</v>
      </c>
      <c r="C86" s="20">
        <f t="shared" si="3"/>
        <v>5416</v>
      </c>
      <c r="D86" s="20">
        <v>2743</v>
      </c>
      <c r="E86" s="20">
        <v>2673</v>
      </c>
      <c r="F86" s="21">
        <v>29.05</v>
      </c>
      <c r="G86" s="3"/>
      <c r="H86" s="3"/>
      <c r="I86" s="3"/>
    </row>
    <row r="87" spans="1:9" ht="26.25" customHeight="1">
      <c r="A87" s="12" t="s">
        <v>79</v>
      </c>
      <c r="B87" s="20">
        <v>5097</v>
      </c>
      <c r="C87" s="20">
        <f t="shared" si="3"/>
        <v>18021</v>
      </c>
      <c r="D87" s="20">
        <v>8882</v>
      </c>
      <c r="E87" s="20">
        <v>9139</v>
      </c>
      <c r="F87" s="21">
        <v>72.68</v>
      </c>
      <c r="G87" s="3"/>
      <c r="H87" s="3"/>
      <c r="I87" s="3"/>
    </row>
    <row r="88" spans="1:9" ht="26.25" customHeight="1">
      <c r="A88" s="12" t="s">
        <v>80</v>
      </c>
      <c r="B88" s="20">
        <v>1987</v>
      </c>
      <c r="C88" s="20">
        <f t="shared" si="3"/>
        <v>8486</v>
      </c>
      <c r="D88" s="20">
        <v>4140</v>
      </c>
      <c r="E88" s="20">
        <v>4346</v>
      </c>
      <c r="F88" s="21">
        <v>32.44</v>
      </c>
      <c r="G88" s="3"/>
      <c r="H88" s="3"/>
      <c r="I88" s="3"/>
    </row>
    <row r="89" spans="1:9" ht="26.25" customHeight="1">
      <c r="A89" s="12" t="s">
        <v>81</v>
      </c>
      <c r="B89" s="20">
        <v>4676</v>
      </c>
      <c r="C89" s="20">
        <f t="shared" si="3"/>
        <v>17355</v>
      </c>
      <c r="D89" s="20">
        <v>8596</v>
      </c>
      <c r="E89" s="20">
        <v>8759</v>
      </c>
      <c r="F89" s="21">
        <v>46.16</v>
      </c>
      <c r="G89" s="3"/>
      <c r="H89" s="3"/>
      <c r="I89" s="3"/>
    </row>
    <row r="90" spans="1:9" ht="26.25" customHeight="1">
      <c r="A90" s="12" t="s">
        <v>82</v>
      </c>
      <c r="B90" s="20"/>
      <c r="C90" s="20"/>
      <c r="D90" s="20"/>
      <c r="E90" s="20"/>
      <c r="F90" s="3"/>
      <c r="G90" s="3"/>
      <c r="H90" s="3"/>
      <c r="I90" s="3"/>
    </row>
    <row r="91" spans="1:9" ht="26.25" customHeight="1">
      <c r="A91" s="25" t="s">
        <v>83</v>
      </c>
      <c r="B91" s="29">
        <f>SUM(B92:B93)</f>
        <v>6562</v>
      </c>
      <c r="C91" s="29">
        <f>SUM(C92:C93)</f>
        <v>22151</v>
      </c>
      <c r="D91" s="29">
        <f>SUM(D92:D93)</f>
        <v>10826</v>
      </c>
      <c r="E91" s="29">
        <f>SUM(E92:E93)</f>
        <v>11325</v>
      </c>
      <c r="F91" s="31">
        <f>SUM(F92:F93)</f>
        <v>46.86</v>
      </c>
      <c r="G91" s="3"/>
      <c r="H91" s="3"/>
      <c r="I91" s="3"/>
    </row>
    <row r="92" spans="1:9" ht="26.25" customHeight="1">
      <c r="A92" s="12" t="s">
        <v>84</v>
      </c>
      <c r="B92" s="20">
        <v>3211</v>
      </c>
      <c r="C92" s="20">
        <f>D92+E92</f>
        <v>11137</v>
      </c>
      <c r="D92" s="20">
        <v>5445</v>
      </c>
      <c r="E92" s="20">
        <v>5692</v>
      </c>
      <c r="F92" s="21">
        <v>28.59</v>
      </c>
      <c r="G92" s="3"/>
      <c r="H92" s="3"/>
      <c r="I92" s="3"/>
    </row>
    <row r="93" spans="1:9" ht="26.25" customHeight="1">
      <c r="A93" s="12" t="s">
        <v>85</v>
      </c>
      <c r="B93" s="20">
        <v>3351</v>
      </c>
      <c r="C93" s="20">
        <f>D93+E93</f>
        <v>11014</v>
      </c>
      <c r="D93" s="20">
        <v>5381</v>
      </c>
      <c r="E93" s="20">
        <v>5633</v>
      </c>
      <c r="F93" s="21">
        <v>18.27</v>
      </c>
      <c r="G93" s="3"/>
      <c r="H93" s="3"/>
      <c r="I93" s="3"/>
    </row>
    <row r="94" spans="1:9" ht="26.25" customHeight="1">
      <c r="A94" s="12" t="s">
        <v>71</v>
      </c>
      <c r="B94" s="20" t="s">
        <v>14</v>
      </c>
      <c r="C94" s="20"/>
      <c r="D94" s="20"/>
      <c r="E94" s="20"/>
      <c r="F94" s="3"/>
      <c r="G94" s="3"/>
      <c r="H94" s="3"/>
      <c r="I94" s="3"/>
    </row>
    <row r="95" spans="1:9" ht="26.25" customHeight="1">
      <c r="A95" s="25" t="s">
        <v>86</v>
      </c>
      <c r="B95" s="29">
        <f>SUM(B96:B97)</f>
        <v>6295</v>
      </c>
      <c r="C95" s="29">
        <f>SUM(C96:C97)</f>
        <v>22290</v>
      </c>
      <c r="D95" s="29">
        <f>SUM(D96:D97)</f>
        <v>10973</v>
      </c>
      <c r="E95" s="29">
        <f>SUM(E96:E97)</f>
        <v>11317</v>
      </c>
      <c r="F95" s="31">
        <f>SUM(F96:F97)</f>
        <v>54.34</v>
      </c>
      <c r="G95" s="3"/>
      <c r="H95" s="3"/>
      <c r="I95" s="3"/>
    </row>
    <row r="96" spans="1:9" ht="26.25" customHeight="1">
      <c r="A96" s="12" t="s">
        <v>87</v>
      </c>
      <c r="B96" s="20">
        <v>3506</v>
      </c>
      <c r="C96" s="20">
        <f>D96+E96</f>
        <v>12167</v>
      </c>
      <c r="D96" s="20">
        <v>5922</v>
      </c>
      <c r="E96" s="20">
        <v>6245</v>
      </c>
      <c r="F96" s="21">
        <v>33.31</v>
      </c>
      <c r="G96" s="3"/>
      <c r="H96" s="3"/>
      <c r="I96" s="3"/>
    </row>
    <row r="97" spans="1:9" ht="26.25" customHeight="1">
      <c r="A97" s="12" t="s">
        <v>88</v>
      </c>
      <c r="B97" s="20">
        <v>2789</v>
      </c>
      <c r="C97" s="20">
        <f>D97+E97</f>
        <v>10123</v>
      </c>
      <c r="D97" s="20">
        <v>5051</v>
      </c>
      <c r="E97" s="20">
        <v>5072</v>
      </c>
      <c r="F97" s="21">
        <v>21.03</v>
      </c>
      <c r="G97" s="3"/>
      <c r="H97" s="3"/>
      <c r="I97" s="3"/>
    </row>
    <row r="98" spans="1:9" ht="26.25" customHeight="1">
      <c r="A98" s="12" t="s">
        <v>71</v>
      </c>
      <c r="B98" s="20"/>
      <c r="C98" s="20"/>
      <c r="D98" s="20"/>
      <c r="E98" s="20"/>
      <c r="F98" s="3"/>
      <c r="G98" s="3"/>
      <c r="H98" s="3"/>
      <c r="I98" s="3"/>
    </row>
    <row r="99" spans="1:9" ht="26.25" customHeight="1">
      <c r="A99" s="25" t="s">
        <v>89</v>
      </c>
      <c r="B99" s="29">
        <f>SUM(B100:B107)</f>
        <v>47234</v>
      </c>
      <c r="C99" s="29">
        <f>SUM(C100:C107)</f>
        <v>151035</v>
      </c>
      <c r="D99" s="29">
        <f>SUM(D100:D107)</f>
        <v>74400</v>
      </c>
      <c r="E99" s="29">
        <f>SUM(E100:E107)</f>
        <v>76635</v>
      </c>
      <c r="F99" s="31">
        <f>SUM(F100:F107)</f>
        <v>305.23</v>
      </c>
      <c r="G99" s="3"/>
      <c r="H99" s="3"/>
      <c r="I99" s="3"/>
    </row>
    <row r="100" spans="1:9" ht="26.25" customHeight="1">
      <c r="A100" s="12" t="s">
        <v>90</v>
      </c>
      <c r="B100" s="20">
        <v>14984</v>
      </c>
      <c r="C100" s="20">
        <f aca="true" t="shared" si="4" ref="C100:C107">D100+E100</f>
        <v>46726</v>
      </c>
      <c r="D100" s="20">
        <v>22999</v>
      </c>
      <c r="E100" s="20">
        <v>23727</v>
      </c>
      <c r="F100" s="21">
        <v>58.06</v>
      </c>
      <c r="G100" s="3"/>
      <c r="H100" s="3"/>
      <c r="I100" s="3"/>
    </row>
    <row r="101" spans="1:9" ht="26.25" customHeight="1">
      <c r="A101" s="12" t="s">
        <v>91</v>
      </c>
      <c r="B101" s="20">
        <v>6422</v>
      </c>
      <c r="C101" s="20">
        <f t="shared" si="4"/>
        <v>20192</v>
      </c>
      <c r="D101" s="20">
        <v>9932</v>
      </c>
      <c r="E101" s="20">
        <v>10260</v>
      </c>
      <c r="F101" s="21">
        <v>23.72</v>
      </c>
      <c r="G101" s="3"/>
      <c r="H101" s="3"/>
      <c r="I101" s="3"/>
    </row>
    <row r="102" spans="1:9" ht="26.25" customHeight="1">
      <c r="A102" s="12" t="s">
        <v>92</v>
      </c>
      <c r="B102" s="20">
        <v>7764</v>
      </c>
      <c r="C102" s="20">
        <f t="shared" si="4"/>
        <v>24609</v>
      </c>
      <c r="D102" s="20">
        <v>12082</v>
      </c>
      <c r="E102" s="20">
        <v>12527</v>
      </c>
      <c r="F102" s="21">
        <v>47.02</v>
      </c>
      <c r="G102" s="3"/>
      <c r="H102" s="3"/>
      <c r="I102" s="3"/>
    </row>
    <row r="103" spans="1:9" ht="26.25" customHeight="1">
      <c r="A103" s="12" t="s">
        <v>93</v>
      </c>
      <c r="B103" s="20">
        <v>6148</v>
      </c>
      <c r="C103" s="20">
        <f t="shared" si="4"/>
        <v>20198</v>
      </c>
      <c r="D103" s="20">
        <v>10097</v>
      </c>
      <c r="E103" s="20">
        <v>10101</v>
      </c>
      <c r="F103" s="21">
        <v>52.05</v>
      </c>
      <c r="G103" s="3"/>
      <c r="H103" s="3"/>
      <c r="I103" s="3"/>
    </row>
    <row r="104" spans="1:9" ht="26.25" customHeight="1">
      <c r="A104" s="12" t="s">
        <v>94</v>
      </c>
      <c r="B104" s="20">
        <v>1364</v>
      </c>
      <c r="C104" s="20">
        <f t="shared" si="4"/>
        <v>4781</v>
      </c>
      <c r="D104" s="20">
        <v>2331</v>
      </c>
      <c r="E104" s="20">
        <v>2450</v>
      </c>
      <c r="F104" s="21">
        <v>9.72</v>
      </c>
      <c r="G104" s="3"/>
      <c r="H104" s="3"/>
      <c r="I104" s="3"/>
    </row>
    <row r="105" spans="1:9" ht="26.25" customHeight="1">
      <c r="A105" s="12" t="s">
        <v>95</v>
      </c>
      <c r="B105" s="20">
        <v>3497</v>
      </c>
      <c r="C105" s="20">
        <f t="shared" si="4"/>
        <v>11449</v>
      </c>
      <c r="D105" s="20">
        <v>5650</v>
      </c>
      <c r="E105" s="20">
        <v>5799</v>
      </c>
      <c r="F105" s="21">
        <v>37.59</v>
      </c>
      <c r="G105" s="3"/>
      <c r="H105" s="3"/>
      <c r="I105" s="3"/>
    </row>
    <row r="106" spans="1:9" ht="26.25" customHeight="1">
      <c r="A106" s="12" t="s">
        <v>96</v>
      </c>
      <c r="B106" s="20">
        <v>4612</v>
      </c>
      <c r="C106" s="20">
        <f t="shared" si="4"/>
        <v>14618</v>
      </c>
      <c r="D106" s="20">
        <v>7076</v>
      </c>
      <c r="E106" s="20">
        <v>7542</v>
      </c>
      <c r="F106" s="21">
        <v>33.6</v>
      </c>
      <c r="G106" s="3"/>
      <c r="H106" s="3"/>
      <c r="I106" s="3"/>
    </row>
    <row r="107" spans="1:9" ht="26.25" customHeight="1">
      <c r="A107" s="12" t="s">
        <v>97</v>
      </c>
      <c r="B107" s="20">
        <v>2443</v>
      </c>
      <c r="C107" s="20">
        <f t="shared" si="4"/>
        <v>8462</v>
      </c>
      <c r="D107" s="20">
        <v>4233</v>
      </c>
      <c r="E107" s="20">
        <v>4229</v>
      </c>
      <c r="F107" s="21">
        <v>43.47</v>
      </c>
      <c r="G107" s="3"/>
      <c r="H107" s="3"/>
      <c r="I107" s="3"/>
    </row>
    <row r="108" spans="1:9" ht="26.25" customHeight="1">
      <c r="A108" s="12"/>
      <c r="B108" s="20"/>
      <c r="C108" s="20"/>
      <c r="D108" s="20"/>
      <c r="E108" s="20"/>
      <c r="F108" s="3"/>
      <c r="G108" s="3"/>
      <c r="H108" s="3"/>
      <c r="I108" s="3"/>
    </row>
    <row r="109" spans="1:9" ht="26.25" customHeight="1">
      <c r="A109" s="25" t="s">
        <v>98</v>
      </c>
      <c r="B109" s="29">
        <f>SUM(B110:B115)</f>
        <v>20079</v>
      </c>
      <c r="C109" s="29">
        <f>SUM(C110:C115)</f>
        <v>67139</v>
      </c>
      <c r="D109" s="29">
        <f>SUM(D110:D115)</f>
        <v>32941</v>
      </c>
      <c r="E109" s="29">
        <f>SUM(E110:E115)</f>
        <v>34198</v>
      </c>
      <c r="F109" s="31">
        <f>SUM(F110:F115)</f>
        <v>226.97000000000003</v>
      </c>
      <c r="G109" s="3"/>
      <c r="H109" s="3"/>
      <c r="I109" s="3"/>
    </row>
    <row r="110" spans="1:9" ht="26.25" customHeight="1">
      <c r="A110" s="12" t="s">
        <v>99</v>
      </c>
      <c r="B110" s="20">
        <v>3826</v>
      </c>
      <c r="C110" s="20">
        <f aca="true" t="shared" si="5" ref="C110:C115">D110+E110</f>
        <v>11737</v>
      </c>
      <c r="D110" s="20">
        <v>5699</v>
      </c>
      <c r="E110" s="20">
        <v>6038</v>
      </c>
      <c r="F110" s="21">
        <v>23.02</v>
      </c>
      <c r="G110" s="3"/>
      <c r="H110" s="3"/>
      <c r="I110" s="3"/>
    </row>
    <row r="111" spans="1:9" ht="26.25" customHeight="1">
      <c r="A111" s="12" t="s">
        <v>100</v>
      </c>
      <c r="B111" s="20">
        <v>2393</v>
      </c>
      <c r="C111" s="20">
        <f t="shared" si="5"/>
        <v>8305</v>
      </c>
      <c r="D111" s="20">
        <v>4031</v>
      </c>
      <c r="E111" s="20">
        <v>4274</v>
      </c>
      <c r="F111" s="21">
        <v>35.59</v>
      </c>
      <c r="G111" s="3"/>
      <c r="H111" s="3"/>
      <c r="I111" s="3"/>
    </row>
    <row r="112" spans="1:9" ht="26.25" customHeight="1">
      <c r="A112" s="12" t="s">
        <v>101</v>
      </c>
      <c r="B112" s="20">
        <v>4341</v>
      </c>
      <c r="C112" s="20">
        <f t="shared" si="5"/>
        <v>14107</v>
      </c>
      <c r="D112" s="20">
        <v>7022</v>
      </c>
      <c r="E112" s="20">
        <v>7085</v>
      </c>
      <c r="F112" s="21">
        <v>28.32</v>
      </c>
      <c r="G112" s="3"/>
      <c r="H112" s="3"/>
      <c r="I112" s="3"/>
    </row>
    <row r="113" spans="1:9" ht="26.25" customHeight="1">
      <c r="A113" s="12" t="s">
        <v>102</v>
      </c>
      <c r="B113" s="20">
        <v>3925</v>
      </c>
      <c r="C113" s="20">
        <f t="shared" si="5"/>
        <v>13247</v>
      </c>
      <c r="D113" s="20">
        <v>6451</v>
      </c>
      <c r="E113" s="20">
        <v>6796</v>
      </c>
      <c r="F113" s="21">
        <v>27.46</v>
      </c>
      <c r="G113" s="3"/>
      <c r="H113" s="3"/>
      <c r="I113" s="3"/>
    </row>
    <row r="114" spans="1:9" ht="26.25" customHeight="1">
      <c r="A114" s="12" t="s">
        <v>103</v>
      </c>
      <c r="B114" s="20">
        <v>2499</v>
      </c>
      <c r="C114" s="20">
        <f t="shared" si="5"/>
        <v>8747</v>
      </c>
      <c r="D114" s="20">
        <v>4351</v>
      </c>
      <c r="E114" s="20">
        <v>4396</v>
      </c>
      <c r="F114" s="21">
        <v>47.2</v>
      </c>
      <c r="G114" s="3"/>
      <c r="H114" s="3"/>
      <c r="I114" s="3"/>
    </row>
    <row r="115" spans="1:9" ht="26.25" customHeight="1">
      <c r="A115" s="12" t="s">
        <v>104</v>
      </c>
      <c r="B115" s="20">
        <v>3095</v>
      </c>
      <c r="C115" s="20">
        <f t="shared" si="5"/>
        <v>10996</v>
      </c>
      <c r="D115" s="20">
        <v>5387</v>
      </c>
      <c r="E115" s="20">
        <v>5609</v>
      </c>
      <c r="F115" s="21">
        <v>65.38</v>
      </c>
      <c r="G115" s="3"/>
      <c r="H115" s="3"/>
      <c r="I115" s="3"/>
    </row>
    <row r="116" spans="1:9" ht="26.25" customHeight="1">
      <c r="A116" s="12"/>
      <c r="B116" s="20"/>
      <c r="C116" s="20"/>
      <c r="D116" s="20"/>
      <c r="E116" s="20"/>
      <c r="F116" s="3"/>
      <c r="G116" s="3"/>
      <c r="H116" s="3"/>
      <c r="I116" s="3"/>
    </row>
    <row r="117" spans="1:9" ht="26.25" customHeight="1">
      <c r="A117" s="25" t="s">
        <v>105</v>
      </c>
      <c r="B117" s="29">
        <f>SUM(B118:B122)</f>
        <v>20156</v>
      </c>
      <c r="C117" s="29">
        <f>SUM(C118:C122)</f>
        <v>63649</v>
      </c>
      <c r="D117" s="29">
        <f>SUM(D118:D122)</f>
        <v>30683</v>
      </c>
      <c r="E117" s="29">
        <f>SUM(E118:E122)</f>
        <v>32966</v>
      </c>
      <c r="F117" s="31">
        <f>SUM(F118:F122)</f>
        <v>312.25</v>
      </c>
      <c r="G117" s="3"/>
      <c r="H117" s="3"/>
      <c r="I117" s="3"/>
    </row>
    <row r="118" spans="1:9" ht="26.25" customHeight="1">
      <c r="A118" s="12" t="s">
        <v>106</v>
      </c>
      <c r="B118" s="20">
        <v>3553</v>
      </c>
      <c r="C118" s="20">
        <f>D118+E118</f>
        <v>12153</v>
      </c>
      <c r="D118" s="20">
        <v>5783</v>
      </c>
      <c r="E118" s="20">
        <v>6370</v>
      </c>
      <c r="F118" s="21">
        <v>129.83</v>
      </c>
      <c r="G118" s="3"/>
      <c r="H118" s="3"/>
      <c r="I118" s="3"/>
    </row>
    <row r="119" spans="1:9" ht="26.25" customHeight="1">
      <c r="A119" s="12" t="s">
        <v>107</v>
      </c>
      <c r="B119" s="20">
        <v>2356</v>
      </c>
      <c r="C119" s="20">
        <f>D119+E119</f>
        <v>8027</v>
      </c>
      <c r="D119" s="20">
        <v>3933</v>
      </c>
      <c r="E119" s="20">
        <v>4094</v>
      </c>
      <c r="F119" s="21">
        <v>44.23</v>
      </c>
      <c r="G119" s="3"/>
      <c r="H119" s="3"/>
      <c r="I119" s="3"/>
    </row>
    <row r="120" spans="1:9" ht="26.25" customHeight="1">
      <c r="A120" s="12" t="s">
        <v>108</v>
      </c>
      <c r="B120" s="20">
        <v>2821</v>
      </c>
      <c r="C120" s="20">
        <f>D120+E120</f>
        <v>8046</v>
      </c>
      <c r="D120" s="20">
        <v>3795</v>
      </c>
      <c r="E120" s="20">
        <v>4251</v>
      </c>
      <c r="F120" s="21">
        <v>24.92</v>
      </c>
      <c r="G120" s="3"/>
      <c r="H120" s="3"/>
      <c r="I120" s="3"/>
    </row>
    <row r="121" spans="1:9" ht="26.25" customHeight="1">
      <c r="A121" s="12" t="s">
        <v>109</v>
      </c>
      <c r="B121" s="20">
        <v>6651</v>
      </c>
      <c r="C121" s="20">
        <f>D121+E121</f>
        <v>20563</v>
      </c>
      <c r="D121" s="20">
        <v>9969</v>
      </c>
      <c r="E121" s="20">
        <v>10594</v>
      </c>
      <c r="F121" s="21">
        <v>66.61</v>
      </c>
      <c r="G121" s="3"/>
      <c r="H121" s="3"/>
      <c r="I121" s="3"/>
    </row>
    <row r="122" spans="1:9" ht="26.25" customHeight="1">
      <c r="A122" s="12" t="s">
        <v>110</v>
      </c>
      <c r="B122" s="20">
        <v>4775</v>
      </c>
      <c r="C122" s="20">
        <f>D122+E122</f>
        <v>14860</v>
      </c>
      <c r="D122" s="20">
        <v>7203</v>
      </c>
      <c r="E122" s="20">
        <v>7657</v>
      </c>
      <c r="F122" s="21">
        <v>46.66</v>
      </c>
      <c r="G122" s="3"/>
      <c r="H122" s="3"/>
      <c r="I122" s="3"/>
    </row>
    <row r="123" spans="1:9" ht="26.25" customHeight="1">
      <c r="A123" s="12"/>
      <c r="B123" s="20"/>
      <c r="C123" s="20"/>
      <c r="D123" s="20"/>
      <c r="E123" s="20"/>
      <c r="F123" s="3"/>
      <c r="G123" s="3"/>
      <c r="H123" s="3"/>
      <c r="I123" s="3"/>
    </row>
    <row r="124" spans="1:9" ht="26.25" customHeight="1">
      <c r="A124" s="25" t="s">
        <v>111</v>
      </c>
      <c r="B124" s="29">
        <f>SUM(B125:B133)</f>
        <v>21941</v>
      </c>
      <c r="C124" s="29">
        <f>SUM(C125:C133)</f>
        <v>65809</v>
      </c>
      <c r="D124" s="29">
        <f>SUM(D125:D133)</f>
        <v>31274</v>
      </c>
      <c r="E124" s="29">
        <f>SUM(E125:E133)</f>
        <v>34535</v>
      </c>
      <c r="F124" s="31">
        <f>SUM(F125:F133)</f>
        <v>319.33</v>
      </c>
      <c r="G124" s="3"/>
      <c r="H124" s="3"/>
      <c r="I124" s="3"/>
    </row>
    <row r="125" spans="1:9" ht="26.25" customHeight="1">
      <c r="A125" s="12" t="s">
        <v>112</v>
      </c>
      <c r="B125" s="20">
        <v>1901</v>
      </c>
      <c r="C125" s="20">
        <f aca="true" t="shared" si="6" ref="C125:C133">D125+E125</f>
        <v>5791</v>
      </c>
      <c r="D125" s="20">
        <v>2747</v>
      </c>
      <c r="E125" s="20">
        <v>3044</v>
      </c>
      <c r="F125" s="21">
        <v>25.69</v>
      </c>
      <c r="G125" s="3"/>
      <c r="H125" s="3"/>
      <c r="I125" s="3"/>
    </row>
    <row r="126" spans="1:9" ht="26.25" customHeight="1">
      <c r="A126" s="12" t="s">
        <v>113</v>
      </c>
      <c r="B126" s="20">
        <v>2025</v>
      </c>
      <c r="C126" s="20">
        <f t="shared" si="6"/>
        <v>6196</v>
      </c>
      <c r="D126" s="20">
        <v>3011</v>
      </c>
      <c r="E126" s="20">
        <v>3185</v>
      </c>
      <c r="F126" s="21">
        <v>40.34</v>
      </c>
      <c r="G126" s="3"/>
      <c r="H126" s="3"/>
      <c r="I126" s="3"/>
    </row>
    <row r="127" spans="1:9" ht="26.25" customHeight="1">
      <c r="A127" s="12" t="s">
        <v>114</v>
      </c>
      <c r="B127" s="20">
        <v>3582</v>
      </c>
      <c r="C127" s="20">
        <f t="shared" si="6"/>
        <v>10648</v>
      </c>
      <c r="D127" s="20">
        <v>5051</v>
      </c>
      <c r="E127" s="20">
        <v>5597</v>
      </c>
      <c r="F127" s="21">
        <v>45.16</v>
      </c>
      <c r="G127" s="3"/>
      <c r="H127" s="3"/>
      <c r="I127" s="3"/>
    </row>
    <row r="128" spans="1:9" ht="26.25" customHeight="1">
      <c r="A128" s="12" t="s">
        <v>115</v>
      </c>
      <c r="B128" s="20">
        <v>1308</v>
      </c>
      <c r="C128" s="20">
        <f t="shared" si="6"/>
        <v>4762</v>
      </c>
      <c r="D128" s="20">
        <v>2318</v>
      </c>
      <c r="E128" s="20">
        <v>2444</v>
      </c>
      <c r="F128" s="21">
        <v>33.92</v>
      </c>
      <c r="G128" s="3"/>
      <c r="H128" s="3"/>
      <c r="I128" s="3"/>
    </row>
    <row r="129" spans="1:9" ht="26.25" customHeight="1">
      <c r="A129" s="12" t="s">
        <v>116</v>
      </c>
      <c r="B129" s="20">
        <v>2247</v>
      </c>
      <c r="C129" s="20">
        <f t="shared" si="6"/>
        <v>6040</v>
      </c>
      <c r="D129" s="20">
        <v>2733</v>
      </c>
      <c r="E129" s="20">
        <v>3307</v>
      </c>
      <c r="F129" s="21">
        <v>17.07</v>
      </c>
      <c r="G129" s="3"/>
      <c r="H129" s="3"/>
      <c r="I129" s="3"/>
    </row>
    <row r="130" spans="1:9" ht="26.25" customHeight="1">
      <c r="A130" s="12" t="s">
        <v>117</v>
      </c>
      <c r="B130" s="20">
        <v>4413</v>
      </c>
      <c r="C130" s="20">
        <f t="shared" si="6"/>
        <v>13135</v>
      </c>
      <c r="D130" s="20">
        <v>6136</v>
      </c>
      <c r="E130" s="20">
        <v>6999</v>
      </c>
      <c r="F130" s="21">
        <v>36.64</v>
      </c>
      <c r="G130" s="3"/>
      <c r="H130" s="3"/>
      <c r="I130" s="3"/>
    </row>
    <row r="131" spans="1:9" ht="26.25" customHeight="1">
      <c r="A131" s="12" t="s">
        <v>118</v>
      </c>
      <c r="B131" s="20">
        <v>1782</v>
      </c>
      <c r="C131" s="20">
        <f t="shared" si="6"/>
        <v>5763</v>
      </c>
      <c r="D131" s="20">
        <v>2817</v>
      </c>
      <c r="E131" s="20">
        <v>2946</v>
      </c>
      <c r="F131" s="21">
        <v>44.11</v>
      </c>
      <c r="G131" s="3"/>
      <c r="H131" s="3"/>
      <c r="I131" s="3"/>
    </row>
    <row r="132" spans="1:9" ht="26.25" customHeight="1">
      <c r="A132" s="12" t="s">
        <v>119</v>
      </c>
      <c r="B132" s="20">
        <v>1877</v>
      </c>
      <c r="C132" s="20">
        <f t="shared" si="6"/>
        <v>5729</v>
      </c>
      <c r="D132" s="20">
        <v>2735</v>
      </c>
      <c r="E132" s="20">
        <v>2994</v>
      </c>
      <c r="F132" s="21">
        <v>32.45</v>
      </c>
      <c r="G132" s="3"/>
      <c r="H132" s="3"/>
      <c r="I132" s="3"/>
    </row>
    <row r="133" spans="1:9" ht="26.25" customHeight="1" thickBot="1">
      <c r="A133" s="22" t="s">
        <v>120</v>
      </c>
      <c r="B133" s="23">
        <v>2806</v>
      </c>
      <c r="C133" s="23">
        <f t="shared" si="6"/>
        <v>7745</v>
      </c>
      <c r="D133" s="23">
        <v>3726</v>
      </c>
      <c r="E133" s="23">
        <v>4019</v>
      </c>
      <c r="F133" s="24">
        <v>43.95</v>
      </c>
      <c r="G133" s="3"/>
      <c r="H133" s="3"/>
      <c r="I133" s="3"/>
    </row>
    <row r="134" spans="1:9" ht="26.25" customHeight="1">
      <c r="A134" s="3" t="s">
        <v>123</v>
      </c>
      <c r="B134" s="3"/>
      <c r="C134" s="3"/>
      <c r="D134" s="3"/>
      <c r="E134" s="3"/>
      <c r="F134" s="3"/>
      <c r="G134" s="3"/>
      <c r="H134" s="3"/>
      <c r="I134" s="3"/>
    </row>
    <row r="135" spans="1:10" ht="26.25" customHeight="1">
      <c r="A135" s="3" t="s">
        <v>126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7" ht="24.75" customHeight="1">
      <c r="A136" s="3"/>
      <c r="B136" s="3"/>
      <c r="C136" s="3"/>
      <c r="D136" s="3"/>
      <c r="E136" s="3"/>
      <c r="F136" s="3"/>
      <c r="G136" s="3"/>
    </row>
    <row r="137" spans="1:7" ht="24.75" customHeight="1">
      <c r="A137" s="3"/>
      <c r="B137" s="3"/>
      <c r="C137" s="3"/>
      <c r="D137" s="3"/>
      <c r="E137" s="3"/>
      <c r="F137" s="3"/>
      <c r="G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</sheetData>
  <mergeCells count="1">
    <mergeCell ref="E69:F69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2007-04-06T06:10:57Z</cp:lastPrinted>
  <dcterms:modified xsi:type="dcterms:W3CDTF">2007-04-06T06:34:13Z</dcterms:modified>
  <cp:category/>
  <cp:version/>
  <cp:contentType/>
  <cp:contentStatus/>
</cp:coreProperties>
</file>