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'人口世帯'!$A$1:$F$137</definedName>
  </definedNames>
  <calcPr fullCalcOnLoad="1"/>
</workbook>
</file>

<file path=xl/sharedStrings.xml><?xml version="1.0" encoding="utf-8"?>
<sst xmlns="http://schemas.openxmlformats.org/spreadsheetml/2006/main" count="143" uniqueCount="127">
  <si>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</si>
  <si>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</si>
  <si>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</si>
  <si>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</si>
  <si>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</si>
  <si>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</si>
  <si>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</si>
  <si>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</si>
  <si>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</si>
  <si>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</si>
  <si>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</si>
  <si>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</si>
  <si>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</si>
  <si>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</si>
  <si>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</si>
  <si>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</si>
  <si>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</si>
  <si>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</si>
  <si>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</si>
  <si>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</si>
  <si>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</si>
  <si>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</si>
  <si>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</si>
  <si>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</si>
  <si>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</si>
  <si>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</si>
  <si>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</si>
  <si>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</si>
  <si>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</si>
  <si>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</si>
  <si>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</si>
  <si>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</si>
  <si>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</si>
  <si>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</si>
  <si>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</si>
  <si>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</si>
  <si>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</si>
  <si>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</si>
  <si>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</si>
  <si>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</si>
  <si>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</si>
  <si>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</si>
  <si>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</si>
  <si>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</si>
  <si>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</si>
  <si>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</si>
  <si>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</si>
  <si>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</si>
  <si>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</si>
  <si>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</si>
  <si>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</si>
  <si>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</si>
  <si>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</si>
  <si>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</si>
  <si>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</si>
  <si>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</si>
  <si>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</si>
  <si>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</si>
  <si>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</si>
  <si>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</si>
  <si>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</si>
  <si>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</si>
  <si>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</si>
  <si>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</si>
  <si>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</si>
  <si>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</si>
  <si>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</si>
  <si>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</si>
  <si>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</si>
  <si>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</si>
  <si>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</si>
  <si>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</si>
  <si>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</si>
  <si>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</si>
  <si>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</si>
  <si>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</si>
  <si>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</si>
  <si>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</si>
  <si>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</si>
  <si>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</si>
  <si>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</si>
  <si>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</si>
  <si>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</si>
  <si>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</si>
  <si>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</si>
  <si>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</si>
  <si>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</si>
  <si>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</si>
  <si>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</si>
  <si>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</si>
  <si>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</si>
  <si>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</si>
  <si>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</si>
  <si>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</si>
  <si>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</si>
  <si>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</si>
  <si>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</si>
  <si>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</si>
  <si>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</si>
  <si>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</si>
  <si>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</si>
  <si>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</si>
  <si>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</si>
  <si>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</si>
  <si>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</si>
  <si>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</si>
  <si>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</si>
  <si>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</si>
  <si>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</si>
  <si>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</si>
  <si>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</si>
  <si>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</si>
  <si>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</si>
  <si>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</si>
  <si>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</si>
  <si>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</si>
  <si>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</si>
  <si>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</si>
  <si>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</si>
  <si>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</si>
  <si>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（県計とは不一致）</t>
  </si>
  <si>
    <t>４．医療圏・市町村別人口及び世帯数</t>
  </si>
  <si>
    <t>㎢</t>
  </si>
  <si>
    <t>印西町</t>
  </si>
  <si>
    <t>　　平成6年10月１日現在</t>
  </si>
  <si>
    <t>＊人口及び世帯数は、「千葉県毎月常住人口」による。</t>
  </si>
  <si>
    <t>＊面積は、平成5年10月1日現在。建設省国土地理院「全国都道府県市区町村別面積調」及び総務庁統計局推定による。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</si>
</sst>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1"/>
  <sheetViews>
    <sheetView tabSelected="1" defaultGridColor="0" zoomScale="50" zoomScaleNormal="50" colorId="22" workbookViewId="0" topLeftCell="A1">
      <selection activeCell="G6" sqref="G6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8" t="s">
        <v>121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9" t="s">
        <v>122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3" t="s">
        <v>10</v>
      </c>
      <c r="B5" s="24">
        <f>SUM(B9:B16)</f>
        <v>2002512</v>
      </c>
      <c r="C5" s="24">
        <f>SUM(C9:C16)</f>
        <v>5789275</v>
      </c>
      <c r="D5" s="24">
        <f>SUM(D9:D16)</f>
        <v>2925463</v>
      </c>
      <c r="E5" s="24">
        <f>SUM(E9:E16)</f>
        <v>2863812</v>
      </c>
      <c r="F5" s="36">
        <v>5155.84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3" t="s">
        <v>11</v>
      </c>
      <c r="B6" s="24">
        <f>SUM(B19:B59)</f>
        <v>1775872</v>
      </c>
      <c r="C6" s="24">
        <f>SUM(C19:C59)</f>
        <v>5002537</v>
      </c>
      <c r="D6" s="24">
        <f>SUM(D19:D59)</f>
        <v>2536250</v>
      </c>
      <c r="E6" s="24">
        <f>SUM(E19:E59)</f>
        <v>2466287</v>
      </c>
      <c r="F6" s="36">
        <v>3158.41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3" t="s">
        <v>12</v>
      </c>
      <c r="B7" s="24">
        <f>B5-B6</f>
        <v>226640</v>
      </c>
      <c r="C7" s="24">
        <f>C5-C6</f>
        <v>786738</v>
      </c>
      <c r="D7" s="24">
        <f>D5-D6</f>
        <v>389213</v>
      </c>
      <c r="E7" s="24">
        <f>E5-E6</f>
        <v>397525</v>
      </c>
      <c r="F7" s="36">
        <v>1997.43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311515</v>
      </c>
      <c r="C9" s="13">
        <f aca="true" t="shared" si="0" ref="C9:C16">D9+E9</f>
        <v>853853</v>
      </c>
      <c r="D9" s="13">
        <f>D18</f>
        <v>432831</v>
      </c>
      <c r="E9" s="13">
        <f>E18</f>
        <v>421022</v>
      </c>
      <c r="F9" s="14">
        <f>F18</f>
        <v>272.36</v>
      </c>
      <c r="G9" s="30">
        <f>SUM(F9:F16)</f>
        <v>5155.7</v>
      </c>
      <c r="H9" s="2" t="s">
        <v>120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577496</v>
      </c>
      <c r="C10" s="13">
        <f t="shared" si="0"/>
        <v>1517332</v>
      </c>
      <c r="D10" s="13">
        <f>D27+D56+D28+D52+D42+D48</f>
        <v>779546</v>
      </c>
      <c r="E10" s="13">
        <f>E27+E56+E28+E52+E42+E48</f>
        <v>737786</v>
      </c>
      <c r="F10" s="15">
        <f>F27+F56+F28+F52+F42+F48</f>
        <v>253.77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B32+B33+B61+B44+B47+B50</f>
        <v>433196</v>
      </c>
      <c r="C11" s="13">
        <f t="shared" si="0"/>
        <v>1249833</v>
      </c>
      <c r="D11" s="13">
        <f>D32+D33+D61+D44+D47+D50</f>
        <v>632283</v>
      </c>
      <c r="E11" s="13">
        <f>E32+E33+E61+E44+E47+E50</f>
        <v>617550</v>
      </c>
      <c r="F11" s="15">
        <f>F32+F33+F61+F44+F47+F50</f>
        <v>358.2699999999999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B36+B38+B57+B59+B65+B39+B100</f>
        <v>248588</v>
      </c>
      <c r="C12" s="13">
        <f>C36+C38+C57+C59+C65+C39+C100</f>
        <v>796809</v>
      </c>
      <c r="D12" s="13">
        <f>D36+D38+D57+D59+D65+D39+D100</f>
        <v>398236</v>
      </c>
      <c r="E12" s="13">
        <f>E36+E38+E57+E59+E65+E39+E100</f>
        <v>398573</v>
      </c>
      <c r="F12" s="15">
        <f>F36+F38+F57+F59+F65+F39+F100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B34+B81+B26+B41+B92+B40+B96</f>
        <v>103297</v>
      </c>
      <c r="C13" s="13">
        <f t="shared" si="0"/>
        <v>365263</v>
      </c>
      <c r="D13" s="13">
        <f>D34+D81+D26+D41+D92+D40+D96</f>
        <v>178242</v>
      </c>
      <c r="E13" s="13">
        <f>E34+E81+E26+E41+E92+E40+E96</f>
        <v>187021</v>
      </c>
      <c r="F13" s="15">
        <f>F34+F81+F26+F41+F92+F40+F96</f>
        <v>832.11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B35+B110+B45+B118+B46</f>
        <v>171427</v>
      </c>
      <c r="C14" s="13">
        <f t="shared" si="0"/>
        <v>521217</v>
      </c>
      <c r="D14" s="13">
        <f>D35+D110+D45+D118+D46</f>
        <v>263722</v>
      </c>
      <c r="E14" s="13">
        <f>E35+E110+E45+E118+E46</f>
        <v>257495</v>
      </c>
      <c r="F14" s="15">
        <f>F35+F110+F45+F118+F46</f>
        <v>1101.3500000000001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B29+B125+B51</f>
        <v>51044</v>
      </c>
      <c r="C15" s="13">
        <f t="shared" si="0"/>
        <v>153967</v>
      </c>
      <c r="D15" s="13">
        <f>D29+D125+D51</f>
        <v>73406</v>
      </c>
      <c r="E15" s="13">
        <f>E29+E125+E51</f>
        <v>80561</v>
      </c>
      <c r="F15" s="15">
        <f>F29+F125+F51</f>
        <v>576.78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105949</v>
      </c>
      <c r="C16" s="13">
        <f t="shared" si="0"/>
        <v>331001</v>
      </c>
      <c r="D16" s="13">
        <f>D30+D53+D54+D58</f>
        <v>167197</v>
      </c>
      <c r="E16" s="13">
        <f>E30+E53+E54+E58</f>
        <v>163804</v>
      </c>
      <c r="F16" s="15">
        <f>F30+F53+F54+F58</f>
        <v>757.4599999999999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311515</v>
      </c>
      <c r="C18" s="13">
        <f aca="true" t="shared" si="1" ref="C18:C24">D18+E18</f>
        <v>853853</v>
      </c>
      <c r="D18" s="13">
        <f>SUM(D19:D24)</f>
        <v>432831</v>
      </c>
      <c r="E18" s="13">
        <f>SUM(E19:E24)</f>
        <v>421022</v>
      </c>
      <c r="F18" s="15">
        <f>SUM(F19:F24)</f>
        <v>272.36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68511</v>
      </c>
      <c r="C19" s="13">
        <f t="shared" si="1"/>
        <v>167298</v>
      </c>
      <c r="D19" s="13">
        <v>85326</v>
      </c>
      <c r="E19" s="13">
        <v>81972</v>
      </c>
      <c r="F19" s="15">
        <v>44.81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64696</v>
      </c>
      <c r="C20" s="13">
        <f t="shared" si="1"/>
        <v>178683</v>
      </c>
      <c r="D20" s="13">
        <v>91191</v>
      </c>
      <c r="E20" s="13">
        <v>87492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56773</v>
      </c>
      <c r="C21" s="13">
        <f t="shared" si="1"/>
        <v>150993</v>
      </c>
      <c r="D21" s="13">
        <v>77282</v>
      </c>
      <c r="E21" s="13">
        <v>73711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51679</v>
      </c>
      <c r="C22" s="13">
        <f t="shared" si="1"/>
        <v>149463</v>
      </c>
      <c r="D22" s="13">
        <v>75737</v>
      </c>
      <c r="E22" s="13">
        <v>73726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24319</v>
      </c>
      <c r="C23" s="13">
        <f t="shared" si="1"/>
        <v>77326</v>
      </c>
      <c r="D23" s="13">
        <v>38482</v>
      </c>
      <c r="E23" s="13">
        <v>38844</v>
      </c>
      <c r="F23" s="15">
        <v>66.69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45537</v>
      </c>
      <c r="C24" s="13">
        <f t="shared" si="1"/>
        <v>130090</v>
      </c>
      <c r="D24" s="13">
        <v>64813</v>
      </c>
      <c r="E24" s="13">
        <v>65277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25342</v>
      </c>
      <c r="C26" s="13">
        <f>D26+E26</f>
        <v>82673</v>
      </c>
      <c r="D26" s="13">
        <v>39522</v>
      </c>
      <c r="E26" s="13">
        <v>43151</v>
      </c>
      <c r="F26" s="14">
        <v>83.59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181568</v>
      </c>
      <c r="C27" s="13">
        <f>D27+E27</f>
        <v>444468</v>
      </c>
      <c r="D27" s="13">
        <v>230034</v>
      </c>
      <c r="E27" s="13">
        <v>214434</v>
      </c>
      <c r="F27" s="14">
        <v>57.43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202600</v>
      </c>
      <c r="C28" s="13">
        <f>D28+E28</f>
        <v>540306</v>
      </c>
      <c r="D28" s="13">
        <v>277992</v>
      </c>
      <c r="E28" s="13">
        <v>262314</v>
      </c>
      <c r="F28" s="14">
        <v>85.67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18678</v>
      </c>
      <c r="C29" s="13">
        <f>D29+E29</f>
        <v>53407</v>
      </c>
      <c r="D29" s="13">
        <v>25415</v>
      </c>
      <c r="E29" s="13">
        <v>27992</v>
      </c>
      <c r="F29" s="14">
        <v>110.2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41836</v>
      </c>
      <c r="C30" s="13">
        <f>D30+E30</f>
        <v>125510</v>
      </c>
      <c r="D30" s="13">
        <v>63490</v>
      </c>
      <c r="E30" s="13">
        <v>62020</v>
      </c>
      <c r="F30" s="14">
        <v>138.64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173118</v>
      </c>
      <c r="C32" s="13">
        <f>D32+E32</f>
        <v>463973</v>
      </c>
      <c r="D32" s="13">
        <v>236075</v>
      </c>
      <c r="E32" s="13">
        <v>227898</v>
      </c>
      <c r="F32" s="14">
        <v>61.36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37293</v>
      </c>
      <c r="C33" s="13">
        <f>D33+E33</f>
        <v>118896</v>
      </c>
      <c r="D33" s="13">
        <v>60216</v>
      </c>
      <c r="E33" s="13">
        <v>58680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14302</v>
      </c>
      <c r="C34" s="13">
        <f>D34+E34</f>
        <v>50031</v>
      </c>
      <c r="D34" s="13">
        <v>24530</v>
      </c>
      <c r="E34" s="13">
        <v>25501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29689</v>
      </c>
      <c r="C35" s="13">
        <f>D35+E35</f>
        <v>90937</v>
      </c>
      <c r="D35" s="13">
        <v>45099</v>
      </c>
      <c r="E35" s="13">
        <v>45838</v>
      </c>
      <c r="F35" s="14">
        <v>100.01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34142</v>
      </c>
      <c r="C36" s="13">
        <f>D36+E36</f>
        <v>91961</v>
      </c>
      <c r="D36" s="13">
        <v>47128</v>
      </c>
      <c r="E36" s="13">
        <v>44833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51374</v>
      </c>
      <c r="C38" s="13">
        <f>D38+E38</f>
        <v>159839</v>
      </c>
      <c r="D38" s="13">
        <v>79247</v>
      </c>
      <c r="E38" s="13">
        <v>80592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16439</v>
      </c>
      <c r="C39" s="13">
        <f>D39+E39</f>
        <v>53107</v>
      </c>
      <c r="D39" s="13">
        <v>26381</v>
      </c>
      <c r="E39" s="13">
        <v>26726</v>
      </c>
      <c r="F39" s="14">
        <v>89.34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9049</v>
      </c>
      <c r="C40" s="13">
        <f>D40+E40</f>
        <v>32889</v>
      </c>
      <c r="D40" s="13">
        <v>15977</v>
      </c>
      <c r="E40" s="13">
        <v>16912</v>
      </c>
      <c r="F40" s="14">
        <v>80.75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11806</v>
      </c>
      <c r="C41" s="13">
        <f>D41+E41</f>
        <v>39709</v>
      </c>
      <c r="D41" s="13">
        <v>19242</v>
      </c>
      <c r="E41" s="13">
        <v>20467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58097</v>
      </c>
      <c r="C42" s="13">
        <f>D42+E42</f>
        <v>154329</v>
      </c>
      <c r="D42" s="13">
        <v>78970</v>
      </c>
      <c r="E42" s="13">
        <v>75359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111091</v>
      </c>
      <c r="C44" s="13">
        <f>D44+E44</f>
        <v>319321</v>
      </c>
      <c r="D44" s="13">
        <v>161526</v>
      </c>
      <c r="E44" s="13">
        <v>157795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9134</v>
      </c>
      <c r="C45" s="13">
        <f>D45+E45</f>
        <v>24527</v>
      </c>
      <c r="D45" s="13">
        <v>12660</v>
      </c>
      <c r="E45" s="13">
        <v>11867</v>
      </c>
      <c r="F45" s="14">
        <v>94.2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94732</v>
      </c>
      <c r="C46" s="13">
        <f>D46+E46</f>
        <v>275129</v>
      </c>
      <c r="D46" s="13">
        <v>142391</v>
      </c>
      <c r="E46" s="13">
        <v>132738</v>
      </c>
      <c r="F46" s="14">
        <v>367.92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48963</v>
      </c>
      <c r="C47" s="13">
        <f>D47+E47</f>
        <v>146554</v>
      </c>
      <c r="D47" s="13">
        <v>73335</v>
      </c>
      <c r="E47" s="13">
        <v>73219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52741</v>
      </c>
      <c r="C48" s="13">
        <f>D48+E48</f>
        <v>155309</v>
      </c>
      <c r="D48" s="13">
        <v>78107</v>
      </c>
      <c r="E48" s="13">
        <v>77202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40844</v>
      </c>
      <c r="C50" s="13">
        <f>D50+E50</f>
        <v>124065</v>
      </c>
      <c r="D50" s="13">
        <v>62020</v>
      </c>
      <c r="E50" s="13">
        <v>62045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10817</v>
      </c>
      <c r="C51" s="13">
        <f>D51+E51</f>
        <v>31598</v>
      </c>
      <c r="D51" s="13">
        <v>14937</v>
      </c>
      <c r="E51" s="13">
        <v>16661</v>
      </c>
      <c r="F51" s="14">
        <v>147.29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32651</v>
      </c>
      <c r="C52" s="13">
        <f>D52+E52</f>
        <v>99544</v>
      </c>
      <c r="D52" s="13">
        <v>50068</v>
      </c>
      <c r="E52" s="13">
        <v>49476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30654</v>
      </c>
      <c r="C53" s="13">
        <f>D53+E53</f>
        <v>93456</v>
      </c>
      <c r="D53" s="13">
        <v>47282</v>
      </c>
      <c r="E53" s="13">
        <v>46174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16223</v>
      </c>
      <c r="C54" s="13">
        <f>D54+E54</f>
        <v>55083</v>
      </c>
      <c r="D54" s="13">
        <v>27548</v>
      </c>
      <c r="E54" s="13">
        <v>27535</v>
      </c>
      <c r="F54" s="14">
        <v>205.07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49839</v>
      </c>
      <c r="C56" s="13">
        <f>D56+E56</f>
        <v>123376</v>
      </c>
      <c r="D56" s="13">
        <v>64375</v>
      </c>
      <c r="E56" s="13">
        <v>59001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24670</v>
      </c>
      <c r="C57" s="13">
        <f>D57+E57</f>
        <v>78007</v>
      </c>
      <c r="D57" s="13">
        <v>38816</v>
      </c>
      <c r="E57" s="13">
        <v>39191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17236</v>
      </c>
      <c r="C58" s="13">
        <f>D58+E58</f>
        <v>56952</v>
      </c>
      <c r="D58" s="13">
        <v>28877</v>
      </c>
      <c r="E58" s="13">
        <v>28075</v>
      </c>
      <c r="F58" s="14">
        <v>94.92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19429</v>
      </c>
      <c r="C59" s="13">
        <f>D59+E59</f>
        <v>63728</v>
      </c>
      <c r="D59" s="13">
        <v>32159</v>
      </c>
      <c r="E59" s="13">
        <v>31569</v>
      </c>
      <c r="F59" s="14">
        <v>74.87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/>
      <c r="B60" s="13"/>
      <c r="C60" s="13"/>
      <c r="D60" s="13"/>
      <c r="E60" s="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23" t="s">
        <v>60</v>
      </c>
      <c r="B61" s="24">
        <f>SUM(B62:B63)</f>
        <v>21887</v>
      </c>
      <c r="C61" s="24">
        <f>SUM(C62:C63)</f>
        <v>77024</v>
      </c>
      <c r="D61" s="24">
        <f>SUM(D62:D63)</f>
        <v>39111</v>
      </c>
      <c r="E61" s="24">
        <f>SUM(E62:E63)</f>
        <v>37913</v>
      </c>
      <c r="F61" s="25">
        <f>SUM(F62:F63)</f>
        <v>71.81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12" t="s">
        <v>61</v>
      </c>
      <c r="B62" s="13">
        <v>8854</v>
      </c>
      <c r="C62" s="13">
        <f>D62+E62</f>
        <v>32560</v>
      </c>
      <c r="D62" s="13">
        <v>16454</v>
      </c>
      <c r="E62" s="13">
        <v>16106</v>
      </c>
      <c r="F62" s="2">
        <v>29.82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32">
        <v>13033</v>
      </c>
      <c r="C63" s="32">
        <f>D63+E63</f>
        <v>44464</v>
      </c>
      <c r="D63" s="32">
        <v>22657</v>
      </c>
      <c r="E63" s="32">
        <v>21807</v>
      </c>
      <c r="F63" s="31">
        <v>41.99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2"/>
      <c r="B64" s="32"/>
      <c r="C64" s="32"/>
      <c r="D64" s="32"/>
      <c r="E64" s="32"/>
      <c r="F64" s="3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9" ht="26.25" customHeight="1">
      <c r="A65" s="23" t="s">
        <v>63</v>
      </c>
      <c r="B65" s="33">
        <f>SUM(B66:B79)</f>
        <v>61151</v>
      </c>
      <c r="C65" s="33">
        <f>SUM(C66:C79)</f>
        <v>208117</v>
      </c>
      <c r="D65" s="33">
        <f>SUM(D66:D79)</f>
        <v>104295</v>
      </c>
      <c r="E65" s="33">
        <f>SUM(E66:E79)</f>
        <v>103822</v>
      </c>
      <c r="F65" s="27">
        <f>SUM(F66:F79)</f>
        <v>264.59999999999997</v>
      </c>
      <c r="G65" s="3"/>
      <c r="H65" s="3"/>
      <c r="I65" s="3"/>
    </row>
    <row r="66" spans="1:9" ht="26.25" customHeight="1">
      <c r="A66" s="16" t="s">
        <v>64</v>
      </c>
      <c r="B66" s="34">
        <v>6629</v>
      </c>
      <c r="C66" s="34">
        <f>D66+E66</f>
        <v>20017</v>
      </c>
      <c r="D66" s="34">
        <v>10054</v>
      </c>
      <c r="E66" s="34">
        <v>9963</v>
      </c>
      <c r="F66" s="35">
        <v>19.02</v>
      </c>
      <c r="G66" s="3"/>
      <c r="H66" s="3"/>
      <c r="I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24.75" customHeight="1">
      <c r="A69" s="2"/>
      <c r="B69" s="13"/>
      <c r="C69" s="13"/>
      <c r="D69" s="13"/>
      <c r="E69" s="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1:19" ht="24.75" customHeight="1">
      <c r="A70" s="2"/>
      <c r="B70" s="13"/>
      <c r="C70" s="13"/>
      <c r="D70" s="13"/>
      <c r="E70" s="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1:19" ht="33.75" customHeight="1" thickBot="1">
      <c r="A71" s="3"/>
      <c r="B71" s="3"/>
      <c r="C71" s="3"/>
      <c r="D71" s="3"/>
      <c r="E71" s="37" t="s">
        <v>124</v>
      </c>
      <c r="F71" s="3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0" customHeight="1">
      <c r="A72" s="5" t="s">
        <v>0</v>
      </c>
      <c r="B72" s="17"/>
      <c r="C72" s="7" t="s">
        <v>1</v>
      </c>
      <c r="D72" s="7"/>
      <c r="E72" s="7" t="s">
        <v>2</v>
      </c>
      <c r="F72" s="5" t="s">
        <v>3</v>
      </c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30" customHeight="1">
      <c r="A73" s="8" t="s">
        <v>4</v>
      </c>
      <c r="B73" s="9" t="s">
        <v>5</v>
      </c>
      <c r="C73" s="10" t="s">
        <v>6</v>
      </c>
      <c r="D73" s="10" t="s">
        <v>7</v>
      </c>
      <c r="E73" s="10" t="s">
        <v>8</v>
      </c>
      <c r="F73" s="11" t="s">
        <v>9</v>
      </c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9" ht="26.25" customHeight="1">
      <c r="A74" s="12" t="s">
        <v>65</v>
      </c>
      <c r="B74" s="18">
        <v>15142</v>
      </c>
      <c r="C74" s="18">
        <f aca="true" t="shared" si="2" ref="C74:C79">D74+E74</f>
        <v>47945</v>
      </c>
      <c r="D74" s="18">
        <v>24333</v>
      </c>
      <c r="E74" s="18">
        <v>23612</v>
      </c>
      <c r="F74" s="19">
        <v>53.91</v>
      </c>
      <c r="G74" s="3"/>
      <c r="H74" s="3"/>
      <c r="I74" s="3"/>
    </row>
    <row r="75" spans="1:9" ht="26.25" customHeight="1">
      <c r="A75" s="12" t="s">
        <v>66</v>
      </c>
      <c r="B75" s="18">
        <v>2445</v>
      </c>
      <c r="C75" s="18">
        <f t="shared" si="2"/>
        <v>9966</v>
      </c>
      <c r="D75" s="18">
        <v>5014</v>
      </c>
      <c r="E75" s="18">
        <v>4952</v>
      </c>
      <c r="F75" s="19">
        <v>46.57</v>
      </c>
      <c r="G75" s="3"/>
      <c r="H75" s="3"/>
      <c r="I75" s="3"/>
    </row>
    <row r="76" spans="1:9" ht="26.25" customHeight="1">
      <c r="A76" s="12" t="s">
        <v>67</v>
      </c>
      <c r="B76" s="18">
        <v>12772</v>
      </c>
      <c r="C76" s="18">
        <f t="shared" si="2"/>
        <v>44316</v>
      </c>
      <c r="D76" s="18">
        <v>22124</v>
      </c>
      <c r="E76" s="18">
        <v>22192</v>
      </c>
      <c r="F76" s="19">
        <v>35.41</v>
      </c>
      <c r="G76" s="3"/>
      <c r="H76" s="3"/>
      <c r="I76" s="3"/>
    </row>
    <row r="77" spans="1:19" ht="26.25" customHeight="1">
      <c r="A77" s="12" t="s">
        <v>123</v>
      </c>
      <c r="B77" s="13">
        <v>16122</v>
      </c>
      <c r="C77" s="13">
        <f>D77+E77</f>
        <v>56184</v>
      </c>
      <c r="D77" s="13">
        <v>28132</v>
      </c>
      <c r="E77" s="13">
        <v>28052</v>
      </c>
      <c r="F77" s="14">
        <v>53.51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1:9" ht="26.25" customHeight="1">
      <c r="A78" s="12" t="s">
        <v>68</v>
      </c>
      <c r="B78" s="18">
        <v>1020</v>
      </c>
      <c r="C78" s="18">
        <f t="shared" si="2"/>
        <v>4431</v>
      </c>
      <c r="D78" s="18">
        <v>2204</v>
      </c>
      <c r="E78" s="18">
        <v>2227</v>
      </c>
      <c r="F78" s="19">
        <v>23.72</v>
      </c>
      <c r="G78" s="3"/>
      <c r="H78" s="3"/>
      <c r="I78" s="3"/>
    </row>
    <row r="79" spans="1:9" ht="26.25" customHeight="1">
      <c r="A79" s="12" t="s">
        <v>69</v>
      </c>
      <c r="B79" s="18">
        <v>7021</v>
      </c>
      <c r="C79" s="18">
        <f t="shared" si="2"/>
        <v>25258</v>
      </c>
      <c r="D79" s="18">
        <v>12434</v>
      </c>
      <c r="E79" s="18">
        <v>12824</v>
      </c>
      <c r="F79" s="19">
        <v>32.46</v>
      </c>
      <c r="G79" s="3"/>
      <c r="H79" s="3"/>
      <c r="I79" s="3"/>
    </row>
    <row r="80" spans="1:9" ht="26.25" customHeight="1">
      <c r="A80" s="12" t="s">
        <v>70</v>
      </c>
      <c r="B80" s="18"/>
      <c r="C80" s="18"/>
      <c r="D80" s="18"/>
      <c r="E80" s="18"/>
      <c r="F80" s="3"/>
      <c r="G80" s="3"/>
      <c r="H80" s="3"/>
      <c r="I80" s="3"/>
    </row>
    <row r="81" spans="1:9" ht="26.25" customHeight="1">
      <c r="A81" s="23" t="s">
        <v>71</v>
      </c>
      <c r="B81" s="26">
        <f>SUM(B82:B90)</f>
        <v>30692</v>
      </c>
      <c r="C81" s="26">
        <f>SUM(C82:C90)</f>
        <v>115302</v>
      </c>
      <c r="D81" s="26">
        <f>SUM(D82:D90)</f>
        <v>57200</v>
      </c>
      <c r="E81" s="26">
        <f>SUM(E82:E90)</f>
        <v>58102</v>
      </c>
      <c r="F81" s="27">
        <f>SUM(F82:F90)</f>
        <v>396.13</v>
      </c>
      <c r="G81" s="3"/>
      <c r="H81" s="3"/>
      <c r="I81" s="3"/>
    </row>
    <row r="82" spans="1:9" ht="26.25" customHeight="1">
      <c r="A82" s="12" t="s">
        <v>72</v>
      </c>
      <c r="B82" s="18">
        <v>2299</v>
      </c>
      <c r="C82" s="18">
        <f aca="true" t="shared" si="3" ref="C82:C90">D82+E82</f>
        <v>8165</v>
      </c>
      <c r="D82" s="18">
        <v>4116</v>
      </c>
      <c r="E82" s="18">
        <v>4049</v>
      </c>
      <c r="F82" s="19">
        <v>32</v>
      </c>
      <c r="G82" s="3"/>
      <c r="H82" s="3"/>
      <c r="I82" s="3"/>
    </row>
    <row r="83" spans="1:9" ht="26.25" customHeight="1">
      <c r="A83" s="12" t="s">
        <v>73</v>
      </c>
      <c r="B83" s="18">
        <v>1566</v>
      </c>
      <c r="C83" s="18">
        <f t="shared" si="3"/>
        <v>5753</v>
      </c>
      <c r="D83" s="18">
        <v>2878</v>
      </c>
      <c r="E83" s="18">
        <v>2875</v>
      </c>
      <c r="F83" s="19">
        <v>19.85</v>
      </c>
      <c r="G83" s="3"/>
      <c r="H83" s="3"/>
      <c r="I83" s="3"/>
    </row>
    <row r="84" spans="1:9" ht="26.25" customHeight="1">
      <c r="A84" s="12" t="s">
        <v>74</v>
      </c>
      <c r="B84" s="18">
        <v>3601</v>
      </c>
      <c r="C84" s="18">
        <f t="shared" si="3"/>
        <v>12767</v>
      </c>
      <c r="D84" s="18">
        <v>6535</v>
      </c>
      <c r="E84" s="18">
        <v>6232</v>
      </c>
      <c r="F84" s="19">
        <v>50.57</v>
      </c>
      <c r="G84" s="3"/>
      <c r="H84" s="3"/>
      <c r="I84" s="3"/>
    </row>
    <row r="85" spans="1:9" ht="26.25" customHeight="1">
      <c r="A85" s="12" t="s">
        <v>75</v>
      </c>
      <c r="B85" s="18">
        <v>7685</v>
      </c>
      <c r="C85" s="18">
        <f t="shared" si="3"/>
        <v>26658</v>
      </c>
      <c r="D85" s="18">
        <v>13010</v>
      </c>
      <c r="E85" s="18">
        <v>13648</v>
      </c>
      <c r="F85" s="19">
        <v>61.84</v>
      </c>
      <c r="G85" s="3"/>
      <c r="H85" s="3"/>
      <c r="I85" s="3"/>
    </row>
    <row r="86" spans="1:9" ht="26.25" customHeight="1">
      <c r="A86" s="12" t="s">
        <v>76</v>
      </c>
      <c r="B86" s="18">
        <v>2770</v>
      </c>
      <c r="C86" s="18">
        <f t="shared" si="3"/>
        <v>11762</v>
      </c>
      <c r="D86" s="18">
        <v>5808</v>
      </c>
      <c r="E86" s="18">
        <v>5954</v>
      </c>
      <c r="F86" s="19">
        <v>51.54</v>
      </c>
      <c r="G86" s="3"/>
      <c r="H86" s="3"/>
      <c r="I86" s="3"/>
    </row>
    <row r="87" spans="1:9" ht="26.25" customHeight="1">
      <c r="A87" s="12" t="s">
        <v>77</v>
      </c>
      <c r="B87" s="18">
        <v>1492</v>
      </c>
      <c r="C87" s="18">
        <f t="shared" si="3"/>
        <v>5508</v>
      </c>
      <c r="D87" s="18">
        <v>2815</v>
      </c>
      <c r="E87" s="18">
        <v>2693</v>
      </c>
      <c r="F87" s="19">
        <v>29.05</v>
      </c>
      <c r="G87" s="3"/>
      <c r="H87" s="3"/>
      <c r="I87" s="3"/>
    </row>
    <row r="88" spans="1:9" ht="26.25" customHeight="1">
      <c r="A88" s="12" t="s">
        <v>78</v>
      </c>
      <c r="B88" s="18">
        <v>4892</v>
      </c>
      <c r="C88" s="18">
        <f t="shared" si="3"/>
        <v>18160</v>
      </c>
      <c r="D88" s="18">
        <v>8962</v>
      </c>
      <c r="E88" s="18">
        <v>9198</v>
      </c>
      <c r="F88" s="19">
        <v>72.68</v>
      </c>
      <c r="G88" s="3"/>
      <c r="H88" s="3"/>
      <c r="I88" s="3"/>
    </row>
    <row r="89" spans="1:9" ht="26.25" customHeight="1">
      <c r="A89" s="12" t="s">
        <v>79</v>
      </c>
      <c r="B89" s="18">
        <v>1908</v>
      </c>
      <c r="C89" s="18">
        <f t="shared" si="3"/>
        <v>8711</v>
      </c>
      <c r="D89" s="18">
        <v>4265</v>
      </c>
      <c r="E89" s="18">
        <v>4446</v>
      </c>
      <c r="F89" s="19">
        <v>32.44</v>
      </c>
      <c r="G89" s="3"/>
      <c r="H89" s="3"/>
      <c r="I89" s="3"/>
    </row>
    <row r="90" spans="1:9" ht="26.25" customHeight="1">
      <c r="A90" s="12" t="s">
        <v>80</v>
      </c>
      <c r="B90" s="18">
        <v>4479</v>
      </c>
      <c r="C90" s="18">
        <f t="shared" si="3"/>
        <v>17818</v>
      </c>
      <c r="D90" s="18">
        <v>8811</v>
      </c>
      <c r="E90" s="18">
        <v>9007</v>
      </c>
      <c r="F90" s="19">
        <v>46.16</v>
      </c>
      <c r="G90" s="3"/>
      <c r="H90" s="3"/>
      <c r="I90" s="3"/>
    </row>
    <row r="91" spans="1:9" ht="26.25" customHeight="1">
      <c r="A91" s="12" t="s">
        <v>81</v>
      </c>
      <c r="B91" s="18"/>
      <c r="C91" s="18"/>
      <c r="D91" s="18"/>
      <c r="E91" s="18"/>
      <c r="F91" s="3"/>
      <c r="G91" s="3"/>
      <c r="H91" s="3"/>
      <c r="I91" s="3"/>
    </row>
    <row r="92" spans="1:9" ht="26.25" customHeight="1">
      <c r="A92" s="23" t="s">
        <v>82</v>
      </c>
      <c r="B92" s="26">
        <f>SUM(B93:B94)</f>
        <v>6165</v>
      </c>
      <c r="C92" s="26">
        <f>SUM(C93:C94)</f>
        <v>22287</v>
      </c>
      <c r="D92" s="26">
        <f>SUM(D93:D94)</f>
        <v>10803</v>
      </c>
      <c r="E92" s="26">
        <f>SUM(E93:E94)</f>
        <v>11484</v>
      </c>
      <c r="F92" s="27">
        <f>SUM(F93:F94)</f>
        <v>46.81</v>
      </c>
      <c r="G92" s="3"/>
      <c r="H92" s="3"/>
      <c r="I92" s="3"/>
    </row>
    <row r="93" spans="1:9" ht="26.25" customHeight="1">
      <c r="A93" s="12" t="s">
        <v>83</v>
      </c>
      <c r="B93" s="18">
        <v>2931</v>
      </c>
      <c r="C93" s="18">
        <f>D93+E93</f>
        <v>11083</v>
      </c>
      <c r="D93" s="18">
        <v>5398</v>
      </c>
      <c r="E93" s="18">
        <v>5685</v>
      </c>
      <c r="F93" s="19">
        <v>28.59</v>
      </c>
      <c r="G93" s="3"/>
      <c r="H93" s="3"/>
      <c r="I93" s="3"/>
    </row>
    <row r="94" spans="1:9" ht="26.25" customHeight="1">
      <c r="A94" s="12" t="s">
        <v>84</v>
      </c>
      <c r="B94" s="18">
        <v>3234</v>
      </c>
      <c r="C94" s="18">
        <f>D94+E94</f>
        <v>11204</v>
      </c>
      <c r="D94" s="18">
        <v>5405</v>
      </c>
      <c r="E94" s="18">
        <v>5799</v>
      </c>
      <c r="F94" s="19">
        <v>18.22</v>
      </c>
      <c r="G94" s="3"/>
      <c r="H94" s="3"/>
      <c r="I94" s="3"/>
    </row>
    <row r="95" spans="1:9" ht="26.25" customHeight="1">
      <c r="A95" s="12" t="s">
        <v>70</v>
      </c>
      <c r="B95" s="18" t="s">
        <v>14</v>
      </c>
      <c r="C95" s="18"/>
      <c r="D95" s="18"/>
      <c r="E95" s="18"/>
      <c r="F95" s="3"/>
      <c r="G95" s="3"/>
      <c r="H95" s="3"/>
      <c r="I95" s="3"/>
    </row>
    <row r="96" spans="1:9" ht="26.25" customHeight="1">
      <c r="A96" s="23" t="s">
        <v>85</v>
      </c>
      <c r="B96" s="26">
        <f>SUM(B97:B98)</f>
        <v>5941</v>
      </c>
      <c r="C96" s="26">
        <f>SUM(C97:C98)</f>
        <v>22372</v>
      </c>
      <c r="D96" s="26">
        <f>SUM(D97:D98)</f>
        <v>10968</v>
      </c>
      <c r="E96" s="26">
        <f>SUM(E97:E98)</f>
        <v>11404</v>
      </c>
      <c r="F96" s="27">
        <f>SUM(F97:F98)</f>
        <v>54.34</v>
      </c>
      <c r="G96" s="3"/>
      <c r="H96" s="3"/>
      <c r="I96" s="3"/>
    </row>
    <row r="97" spans="1:9" ht="26.25" customHeight="1">
      <c r="A97" s="12" t="s">
        <v>86</v>
      </c>
      <c r="B97" s="18">
        <v>3381</v>
      </c>
      <c r="C97" s="18">
        <f>D97+E97</f>
        <v>12328</v>
      </c>
      <c r="D97" s="18">
        <v>5978</v>
      </c>
      <c r="E97" s="18">
        <v>6350</v>
      </c>
      <c r="F97" s="19">
        <v>33.31</v>
      </c>
      <c r="G97" s="3"/>
      <c r="H97" s="3"/>
      <c r="I97" s="3"/>
    </row>
    <row r="98" spans="1:9" ht="26.25" customHeight="1">
      <c r="A98" s="12" t="s">
        <v>87</v>
      </c>
      <c r="B98" s="18">
        <v>2560</v>
      </c>
      <c r="C98" s="18">
        <f>D98+E98</f>
        <v>10044</v>
      </c>
      <c r="D98" s="18">
        <v>4990</v>
      </c>
      <c r="E98" s="18">
        <v>5054</v>
      </c>
      <c r="F98" s="19">
        <v>21.03</v>
      </c>
      <c r="G98" s="3"/>
      <c r="H98" s="3"/>
      <c r="I98" s="3"/>
    </row>
    <row r="99" spans="1:9" ht="26.25" customHeight="1">
      <c r="A99" s="12" t="s">
        <v>70</v>
      </c>
      <c r="B99" s="18"/>
      <c r="C99" s="18"/>
      <c r="D99" s="18"/>
      <c r="E99" s="18"/>
      <c r="F99" s="3"/>
      <c r="G99" s="3"/>
      <c r="H99" s="3"/>
      <c r="I99" s="3"/>
    </row>
    <row r="100" spans="1:9" ht="26.25" customHeight="1">
      <c r="A100" s="23" t="s">
        <v>88</v>
      </c>
      <c r="B100" s="26">
        <f>SUM(B101:B108)</f>
        <v>41383</v>
      </c>
      <c r="C100" s="26">
        <f>SUM(C101:C108)</f>
        <v>142050</v>
      </c>
      <c r="D100" s="26">
        <f>SUM(D101:D108)</f>
        <v>70210</v>
      </c>
      <c r="E100" s="26">
        <f>SUM(E101:E108)</f>
        <v>71840</v>
      </c>
      <c r="F100" s="27">
        <f>SUM(F101:F108)</f>
        <v>305.23</v>
      </c>
      <c r="G100" s="3"/>
      <c r="H100" s="3"/>
      <c r="I100" s="3"/>
    </row>
    <row r="101" spans="1:9" ht="26.25" customHeight="1">
      <c r="A101" s="12" t="s">
        <v>89</v>
      </c>
      <c r="B101" s="18">
        <v>12242</v>
      </c>
      <c r="C101" s="18">
        <f aca="true" t="shared" si="4" ref="C101:C108">D101+E101</f>
        <v>41001</v>
      </c>
      <c r="D101" s="18">
        <v>20297</v>
      </c>
      <c r="E101" s="18">
        <v>20704</v>
      </c>
      <c r="F101" s="19">
        <v>58.06</v>
      </c>
      <c r="G101" s="3"/>
      <c r="H101" s="3"/>
      <c r="I101" s="3"/>
    </row>
    <row r="102" spans="1:9" ht="26.25" customHeight="1">
      <c r="A102" s="12" t="s">
        <v>90</v>
      </c>
      <c r="B102" s="18">
        <v>5945</v>
      </c>
      <c r="C102" s="18">
        <f t="shared" si="4"/>
        <v>20327</v>
      </c>
      <c r="D102" s="18">
        <v>9991</v>
      </c>
      <c r="E102" s="18">
        <v>10336</v>
      </c>
      <c r="F102" s="19">
        <v>23.72</v>
      </c>
      <c r="G102" s="3"/>
      <c r="H102" s="3"/>
      <c r="I102" s="3"/>
    </row>
    <row r="103" spans="1:9" ht="26.25" customHeight="1">
      <c r="A103" s="12" t="s">
        <v>91</v>
      </c>
      <c r="B103" s="18">
        <v>6754</v>
      </c>
      <c r="C103" s="18">
        <f t="shared" si="4"/>
        <v>23105</v>
      </c>
      <c r="D103" s="18">
        <v>11379</v>
      </c>
      <c r="E103" s="18">
        <v>11726</v>
      </c>
      <c r="F103" s="19">
        <v>47.02</v>
      </c>
      <c r="G103" s="3"/>
      <c r="H103" s="3"/>
      <c r="I103" s="3"/>
    </row>
    <row r="104" spans="1:9" ht="26.25" customHeight="1">
      <c r="A104" s="12" t="s">
        <v>92</v>
      </c>
      <c r="B104" s="18">
        <v>5232</v>
      </c>
      <c r="C104" s="18">
        <f t="shared" si="4"/>
        <v>18048</v>
      </c>
      <c r="D104" s="18">
        <v>9080</v>
      </c>
      <c r="E104" s="18">
        <v>8968</v>
      </c>
      <c r="F104" s="19">
        <v>52.05</v>
      </c>
      <c r="G104" s="3"/>
      <c r="H104" s="3"/>
      <c r="I104" s="3"/>
    </row>
    <row r="105" spans="1:9" ht="26.25" customHeight="1">
      <c r="A105" s="12" t="s">
        <v>93</v>
      </c>
      <c r="B105" s="18">
        <v>1200</v>
      </c>
      <c r="C105" s="18">
        <f t="shared" si="4"/>
        <v>4630</v>
      </c>
      <c r="D105" s="18">
        <v>2264</v>
      </c>
      <c r="E105" s="18">
        <v>2366</v>
      </c>
      <c r="F105" s="19">
        <v>9.72</v>
      </c>
      <c r="G105" s="3"/>
      <c r="H105" s="3"/>
      <c r="I105" s="3"/>
    </row>
    <row r="106" spans="1:9" ht="26.25" customHeight="1">
      <c r="A106" s="12" t="s">
        <v>94</v>
      </c>
      <c r="B106" s="18">
        <v>3264</v>
      </c>
      <c r="C106" s="18">
        <f t="shared" si="4"/>
        <v>11426</v>
      </c>
      <c r="D106" s="18">
        <v>5682</v>
      </c>
      <c r="E106" s="18">
        <v>5744</v>
      </c>
      <c r="F106" s="19">
        <v>37.59</v>
      </c>
      <c r="G106" s="3"/>
      <c r="H106" s="3"/>
      <c r="I106" s="3"/>
    </row>
    <row r="107" spans="1:9" ht="26.25" customHeight="1">
      <c r="A107" s="12" t="s">
        <v>95</v>
      </c>
      <c r="B107" s="18">
        <v>4496</v>
      </c>
      <c r="C107" s="18">
        <f t="shared" si="4"/>
        <v>15032</v>
      </c>
      <c r="D107" s="18">
        <v>7274</v>
      </c>
      <c r="E107" s="18">
        <v>7758</v>
      </c>
      <c r="F107" s="19">
        <v>33.6</v>
      </c>
      <c r="G107" s="3"/>
      <c r="H107" s="3"/>
      <c r="I107" s="3"/>
    </row>
    <row r="108" spans="1:9" ht="26.25" customHeight="1">
      <c r="A108" s="12" t="s">
        <v>96</v>
      </c>
      <c r="B108" s="18">
        <v>2250</v>
      </c>
      <c r="C108" s="18">
        <f t="shared" si="4"/>
        <v>8481</v>
      </c>
      <c r="D108" s="18">
        <v>4243</v>
      </c>
      <c r="E108" s="18">
        <v>4238</v>
      </c>
      <c r="F108" s="19">
        <v>43.47</v>
      </c>
      <c r="G108" s="3"/>
      <c r="H108" s="3"/>
      <c r="I108" s="3"/>
    </row>
    <row r="109" spans="1:9" ht="26.25" customHeight="1">
      <c r="A109" s="12"/>
      <c r="B109" s="18"/>
      <c r="C109" s="18"/>
      <c r="D109" s="18"/>
      <c r="E109" s="18"/>
      <c r="F109" s="3"/>
      <c r="G109" s="3"/>
      <c r="H109" s="3"/>
      <c r="I109" s="3"/>
    </row>
    <row r="110" spans="1:9" ht="26.25" customHeight="1">
      <c r="A110" s="23" t="s">
        <v>97</v>
      </c>
      <c r="B110" s="26">
        <f>SUM(B111:B116)</f>
        <v>18392</v>
      </c>
      <c r="C110" s="26">
        <f>SUM(C111:C116)</f>
        <v>65797</v>
      </c>
      <c r="D110" s="26">
        <f>SUM(D111:D116)</f>
        <v>32206</v>
      </c>
      <c r="E110" s="26">
        <f>SUM(E111:E116)</f>
        <v>33591</v>
      </c>
      <c r="F110" s="27">
        <f>SUM(F111:F116)</f>
        <v>226.97000000000003</v>
      </c>
      <c r="G110" s="3"/>
      <c r="H110" s="3"/>
      <c r="I110" s="3"/>
    </row>
    <row r="111" spans="1:9" ht="26.25" customHeight="1">
      <c r="A111" s="12" t="s">
        <v>98</v>
      </c>
      <c r="B111" s="18">
        <v>3470</v>
      </c>
      <c r="C111" s="18">
        <f aca="true" t="shared" si="5" ref="C111:C116">D111+E111</f>
        <v>11342</v>
      </c>
      <c r="D111" s="18">
        <v>5443</v>
      </c>
      <c r="E111" s="18">
        <v>5899</v>
      </c>
      <c r="F111" s="19">
        <v>23.02</v>
      </c>
      <c r="G111" s="3"/>
      <c r="H111" s="3"/>
      <c r="I111" s="3"/>
    </row>
    <row r="112" spans="1:9" ht="26.25" customHeight="1">
      <c r="A112" s="12" t="s">
        <v>99</v>
      </c>
      <c r="B112" s="18">
        <v>2236</v>
      </c>
      <c r="C112" s="18">
        <f t="shared" si="5"/>
        <v>8319</v>
      </c>
      <c r="D112" s="18">
        <v>4061</v>
      </c>
      <c r="E112" s="18">
        <v>4258</v>
      </c>
      <c r="F112" s="19">
        <v>35.59</v>
      </c>
      <c r="G112" s="3"/>
      <c r="H112" s="3"/>
      <c r="I112" s="3"/>
    </row>
    <row r="113" spans="1:9" ht="26.25" customHeight="1">
      <c r="A113" s="12" t="s">
        <v>100</v>
      </c>
      <c r="B113" s="18">
        <v>3633</v>
      </c>
      <c r="C113" s="18">
        <f t="shared" si="5"/>
        <v>12750</v>
      </c>
      <c r="D113" s="18">
        <v>6285</v>
      </c>
      <c r="E113" s="18">
        <v>6465</v>
      </c>
      <c r="F113" s="19">
        <v>28.32</v>
      </c>
      <c r="G113" s="3"/>
      <c r="H113" s="3"/>
      <c r="I113" s="3"/>
    </row>
    <row r="114" spans="1:9" ht="26.25" customHeight="1">
      <c r="A114" s="12" t="s">
        <v>101</v>
      </c>
      <c r="B114" s="18">
        <v>3659</v>
      </c>
      <c r="C114" s="18">
        <f t="shared" si="5"/>
        <v>13173</v>
      </c>
      <c r="D114" s="18">
        <v>6420</v>
      </c>
      <c r="E114" s="18">
        <v>6753</v>
      </c>
      <c r="F114" s="19">
        <v>27.46</v>
      </c>
      <c r="G114" s="3"/>
      <c r="H114" s="3"/>
      <c r="I114" s="3"/>
    </row>
    <row r="115" spans="1:9" ht="26.25" customHeight="1">
      <c r="A115" s="12" t="s">
        <v>102</v>
      </c>
      <c r="B115" s="18">
        <v>2430</v>
      </c>
      <c r="C115" s="18">
        <f t="shared" si="5"/>
        <v>8820</v>
      </c>
      <c r="D115" s="18">
        <v>4435</v>
      </c>
      <c r="E115" s="18">
        <v>4385</v>
      </c>
      <c r="F115" s="19">
        <v>47.2</v>
      </c>
      <c r="G115" s="3"/>
      <c r="H115" s="3"/>
      <c r="I115" s="3"/>
    </row>
    <row r="116" spans="1:9" ht="26.25" customHeight="1">
      <c r="A116" s="12" t="s">
        <v>103</v>
      </c>
      <c r="B116" s="18">
        <v>2964</v>
      </c>
      <c r="C116" s="18">
        <f t="shared" si="5"/>
        <v>11393</v>
      </c>
      <c r="D116" s="18">
        <v>5562</v>
      </c>
      <c r="E116" s="18">
        <v>5831</v>
      </c>
      <c r="F116" s="19">
        <v>65.38</v>
      </c>
      <c r="G116" s="3"/>
      <c r="H116" s="3"/>
      <c r="I116" s="3"/>
    </row>
    <row r="117" spans="1:9" ht="26.25" customHeight="1">
      <c r="A117" s="12"/>
      <c r="B117" s="18"/>
      <c r="C117" s="18"/>
      <c r="D117" s="18"/>
      <c r="E117" s="18"/>
      <c r="F117" s="3"/>
      <c r="G117" s="3"/>
      <c r="H117" s="3"/>
      <c r="I117" s="3"/>
    </row>
    <row r="118" spans="1:9" ht="26.25" customHeight="1">
      <c r="A118" s="23" t="s">
        <v>104</v>
      </c>
      <c r="B118" s="26">
        <f>SUM(B119:B123)</f>
        <v>19480</v>
      </c>
      <c r="C118" s="26">
        <f>SUM(C119:C123)</f>
        <v>64827</v>
      </c>
      <c r="D118" s="26">
        <f>SUM(D119:D123)</f>
        <v>31366</v>
      </c>
      <c r="E118" s="26">
        <f>SUM(E119:E123)</f>
        <v>33461</v>
      </c>
      <c r="F118" s="27">
        <f>SUM(F119:F123)</f>
        <v>312.25</v>
      </c>
      <c r="G118" s="3"/>
      <c r="H118" s="3"/>
      <c r="I118" s="3"/>
    </row>
    <row r="119" spans="1:9" ht="26.25" customHeight="1">
      <c r="A119" s="12" t="s">
        <v>105</v>
      </c>
      <c r="B119" s="18">
        <v>3743</v>
      </c>
      <c r="C119" s="18">
        <f>D119+E119</f>
        <v>12951</v>
      </c>
      <c r="D119" s="18">
        <v>6230</v>
      </c>
      <c r="E119" s="18">
        <v>6721</v>
      </c>
      <c r="F119" s="19">
        <v>129.83</v>
      </c>
      <c r="G119" s="3"/>
      <c r="H119" s="3"/>
      <c r="I119" s="3"/>
    </row>
    <row r="120" spans="1:9" ht="26.25" customHeight="1">
      <c r="A120" s="12" t="s">
        <v>106</v>
      </c>
      <c r="B120" s="18">
        <v>2186</v>
      </c>
      <c r="C120" s="18">
        <f>D120+E120</f>
        <v>8060</v>
      </c>
      <c r="D120" s="18">
        <v>3967</v>
      </c>
      <c r="E120" s="18">
        <v>4093</v>
      </c>
      <c r="F120" s="19">
        <v>44.23</v>
      </c>
      <c r="G120" s="3"/>
      <c r="H120" s="3"/>
      <c r="I120" s="3"/>
    </row>
    <row r="121" spans="1:9" ht="26.25" customHeight="1">
      <c r="A121" s="12" t="s">
        <v>107</v>
      </c>
      <c r="B121" s="18">
        <v>2718</v>
      </c>
      <c r="C121" s="18">
        <f>D121+E121</f>
        <v>8161</v>
      </c>
      <c r="D121" s="18">
        <v>3853</v>
      </c>
      <c r="E121" s="18">
        <v>4308</v>
      </c>
      <c r="F121" s="19">
        <v>24.92</v>
      </c>
      <c r="G121" s="3"/>
      <c r="H121" s="3"/>
      <c r="I121" s="3"/>
    </row>
    <row r="122" spans="1:9" ht="26.25" customHeight="1">
      <c r="A122" s="12" t="s">
        <v>108</v>
      </c>
      <c r="B122" s="18">
        <v>6479</v>
      </c>
      <c r="C122" s="18">
        <f>D122+E122</f>
        <v>21135</v>
      </c>
      <c r="D122" s="18">
        <v>10274</v>
      </c>
      <c r="E122" s="18">
        <v>10861</v>
      </c>
      <c r="F122" s="19">
        <v>66.61</v>
      </c>
      <c r="G122" s="3"/>
      <c r="H122" s="3"/>
      <c r="I122" s="3"/>
    </row>
    <row r="123" spans="1:9" ht="26.25" customHeight="1">
      <c r="A123" s="12" t="s">
        <v>109</v>
      </c>
      <c r="B123" s="18">
        <v>4354</v>
      </c>
      <c r="C123" s="18">
        <f>D123+E123</f>
        <v>14520</v>
      </c>
      <c r="D123" s="18">
        <v>7042</v>
      </c>
      <c r="E123" s="18">
        <v>7478</v>
      </c>
      <c r="F123" s="19">
        <v>46.66</v>
      </c>
      <c r="G123" s="3"/>
      <c r="H123" s="3"/>
      <c r="I123" s="3"/>
    </row>
    <row r="124" spans="1:9" ht="26.25" customHeight="1">
      <c r="A124" s="12"/>
      <c r="B124" s="18"/>
      <c r="C124" s="18"/>
      <c r="D124" s="18"/>
      <c r="E124" s="18"/>
      <c r="F124" s="3"/>
      <c r="G124" s="3"/>
      <c r="H124" s="3"/>
      <c r="I124" s="3"/>
    </row>
    <row r="125" spans="1:9" ht="26.25" customHeight="1">
      <c r="A125" s="23" t="s">
        <v>110</v>
      </c>
      <c r="B125" s="26">
        <f>SUM(B126:B134)</f>
        <v>21549</v>
      </c>
      <c r="C125" s="26">
        <f>SUM(C126:C134)</f>
        <v>68962</v>
      </c>
      <c r="D125" s="26">
        <f>SUM(D126:D134)</f>
        <v>33054</v>
      </c>
      <c r="E125" s="26">
        <f>SUM(E126:E134)</f>
        <v>35908</v>
      </c>
      <c r="F125" s="27">
        <f>SUM(F126:F134)</f>
        <v>319.29</v>
      </c>
      <c r="G125" s="3"/>
      <c r="H125" s="3"/>
      <c r="I125" s="3"/>
    </row>
    <row r="126" spans="1:9" ht="26.25" customHeight="1">
      <c r="A126" s="12" t="s">
        <v>111</v>
      </c>
      <c r="B126" s="18">
        <v>1788</v>
      </c>
      <c r="C126" s="18">
        <f aca="true" t="shared" si="6" ref="C126:C134">D126+E126</f>
        <v>5907</v>
      </c>
      <c r="D126" s="18">
        <v>2833</v>
      </c>
      <c r="E126" s="18">
        <v>3074</v>
      </c>
      <c r="F126" s="19">
        <v>25.69</v>
      </c>
      <c r="G126" s="3"/>
      <c r="H126" s="3"/>
      <c r="I126" s="3"/>
    </row>
    <row r="127" spans="1:9" ht="26.25" customHeight="1">
      <c r="A127" s="12" t="s">
        <v>112</v>
      </c>
      <c r="B127" s="18">
        <v>1996</v>
      </c>
      <c r="C127" s="18">
        <f t="shared" si="6"/>
        <v>6512</v>
      </c>
      <c r="D127" s="18">
        <v>3152</v>
      </c>
      <c r="E127" s="18">
        <v>3360</v>
      </c>
      <c r="F127" s="19">
        <v>40.34</v>
      </c>
      <c r="G127" s="3"/>
      <c r="H127" s="3"/>
      <c r="I127" s="3"/>
    </row>
    <row r="128" spans="1:9" ht="26.25" customHeight="1">
      <c r="A128" s="12" t="s">
        <v>113</v>
      </c>
      <c r="B128" s="18">
        <v>3498</v>
      </c>
      <c r="C128" s="18">
        <f t="shared" si="6"/>
        <v>11103</v>
      </c>
      <c r="D128" s="18">
        <v>5357</v>
      </c>
      <c r="E128" s="18">
        <v>5746</v>
      </c>
      <c r="F128" s="19">
        <v>45.14</v>
      </c>
      <c r="G128" s="3"/>
      <c r="H128" s="3"/>
      <c r="I128" s="3"/>
    </row>
    <row r="129" spans="1:9" ht="26.25" customHeight="1">
      <c r="A129" s="12" t="s">
        <v>114</v>
      </c>
      <c r="B129" s="18">
        <v>1225</v>
      </c>
      <c r="C129" s="18">
        <f t="shared" si="6"/>
        <v>4729</v>
      </c>
      <c r="D129" s="18">
        <v>2339</v>
      </c>
      <c r="E129" s="18">
        <v>2390</v>
      </c>
      <c r="F129" s="19">
        <v>33.92</v>
      </c>
      <c r="G129" s="3"/>
      <c r="H129" s="3"/>
      <c r="I129" s="3"/>
    </row>
    <row r="130" spans="1:9" ht="26.25" customHeight="1">
      <c r="A130" s="12" t="s">
        <v>115</v>
      </c>
      <c r="B130" s="18">
        <v>2378</v>
      </c>
      <c r="C130" s="18">
        <f t="shared" si="6"/>
        <v>6448</v>
      </c>
      <c r="D130" s="18">
        <v>2877</v>
      </c>
      <c r="E130" s="18">
        <v>3571</v>
      </c>
      <c r="F130" s="19">
        <v>17.07</v>
      </c>
      <c r="G130" s="3"/>
      <c r="H130" s="3"/>
      <c r="I130" s="3"/>
    </row>
    <row r="131" spans="1:9" ht="26.25" customHeight="1">
      <c r="A131" s="12" t="s">
        <v>116</v>
      </c>
      <c r="B131" s="18">
        <v>4307</v>
      </c>
      <c r="C131" s="18">
        <f t="shared" si="6"/>
        <v>13865</v>
      </c>
      <c r="D131" s="18">
        <v>6570</v>
      </c>
      <c r="E131" s="18">
        <v>7295</v>
      </c>
      <c r="F131" s="19">
        <v>36.64</v>
      </c>
      <c r="G131" s="3"/>
      <c r="H131" s="3"/>
      <c r="I131" s="3"/>
    </row>
    <row r="132" spans="1:9" ht="26.25" customHeight="1">
      <c r="A132" s="12" t="s">
        <v>117</v>
      </c>
      <c r="B132" s="18">
        <v>1714</v>
      </c>
      <c r="C132" s="18">
        <f t="shared" si="6"/>
        <v>5963</v>
      </c>
      <c r="D132" s="18">
        <v>2964</v>
      </c>
      <c r="E132" s="18">
        <v>2999</v>
      </c>
      <c r="F132" s="19">
        <v>44.11</v>
      </c>
      <c r="G132" s="3"/>
      <c r="H132" s="3"/>
      <c r="I132" s="3"/>
    </row>
    <row r="133" spans="1:9" ht="26.25" customHeight="1">
      <c r="A133" s="12" t="s">
        <v>118</v>
      </c>
      <c r="B133" s="18">
        <v>1886</v>
      </c>
      <c r="C133" s="18">
        <f t="shared" si="6"/>
        <v>6130</v>
      </c>
      <c r="D133" s="18">
        <v>2921</v>
      </c>
      <c r="E133" s="18">
        <v>3209</v>
      </c>
      <c r="F133" s="19">
        <v>32.43</v>
      </c>
      <c r="G133" s="3"/>
      <c r="H133" s="3"/>
      <c r="I133" s="3"/>
    </row>
    <row r="134" spans="1:9" ht="26.25" customHeight="1" thickBot="1">
      <c r="A134" s="20" t="s">
        <v>119</v>
      </c>
      <c r="B134" s="21">
        <v>2757</v>
      </c>
      <c r="C134" s="21">
        <f t="shared" si="6"/>
        <v>8305</v>
      </c>
      <c r="D134" s="21">
        <v>4041</v>
      </c>
      <c r="E134" s="21">
        <v>4264</v>
      </c>
      <c r="F134" s="22">
        <v>43.95</v>
      </c>
      <c r="G134" s="3"/>
      <c r="H134" s="3"/>
      <c r="I134" s="3"/>
    </row>
    <row r="135" spans="1:9" ht="26.25" customHeight="1">
      <c r="A135" s="38" t="s">
        <v>126</v>
      </c>
      <c r="B135" s="38"/>
      <c r="C135" s="38"/>
      <c r="D135" s="38"/>
      <c r="E135" s="38"/>
      <c r="F135" s="38"/>
      <c r="G135" s="3"/>
      <c r="H135" s="3"/>
      <c r="I135" s="3"/>
    </row>
    <row r="136" spans="1:9" ht="26.25" customHeight="1">
      <c r="A136" s="39"/>
      <c r="B136" s="39"/>
      <c r="C136" s="39"/>
      <c r="D136" s="39"/>
      <c r="E136" s="39"/>
      <c r="F136" s="39"/>
      <c r="G136" s="3"/>
      <c r="H136" s="3"/>
      <c r="I136" s="3"/>
    </row>
    <row r="137" spans="1:10" ht="26.25" customHeight="1">
      <c r="A137" s="3" t="s">
        <v>125</v>
      </c>
      <c r="B137" s="3"/>
      <c r="C137" s="3"/>
      <c r="D137" s="3"/>
      <c r="E137" s="3"/>
      <c r="F137" s="3"/>
      <c r="G137" s="3"/>
      <c r="H137" s="3"/>
      <c r="I137" s="3"/>
      <c r="J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  <row r="140" spans="1:7" ht="24.75" customHeight="1">
      <c r="A140" s="3"/>
      <c r="B140" s="3"/>
      <c r="C140" s="3"/>
      <c r="D140" s="3"/>
      <c r="E140" s="3"/>
      <c r="F140" s="3"/>
      <c r="G140" s="3"/>
    </row>
    <row r="141" spans="1:7" ht="24.75" customHeight="1">
      <c r="A141" s="3"/>
      <c r="B141" s="3"/>
      <c r="C141" s="3"/>
      <c r="D141" s="3"/>
      <c r="E141" s="3"/>
      <c r="F141" s="3"/>
      <c r="G141" s="3"/>
    </row>
  </sheetData>
  <mergeCells count="2">
    <mergeCell ref="E71:F71"/>
    <mergeCell ref="A135:F13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2007-04-19T01:47:39Z</cp:lastPrinted>
  <dcterms:modified xsi:type="dcterms:W3CDTF">2007-04-27T06:16:25Z</dcterms:modified>
  <cp:category/>
  <cp:version/>
  <cp:contentType/>
  <cp:contentStatus/>
</cp:coreProperties>
</file>