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<sst xmlns="http://schemas.openxmlformats.org/spreadsheetml/2006/main" count="298" uniqueCount="144">
  <si>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</si>
  <si>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</si>
  <si>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</si>
  <si>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</si>
  <si>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</si>
  <si>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</si>
  <si>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</si>
  <si>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</si>
  <si>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</si>
  <si>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</si>
  <si>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</si>
  <si>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</si>
  <si>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</si>
  <si>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</si>
  <si>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</si>
  <si>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</si>
  <si>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</si>
  <si>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</si>
  <si>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</si>
  <si>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</si>
  <si>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</si>
  <si>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</si>
  <si>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</si>
  <si>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</si>
  <si>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</si>
  <si>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</si>
  <si>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</si>
  <si>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</si>
  <si>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</si>
  <si>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</si>
  <si>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</si>
  <si>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</si>
  <si>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</si>
  <si>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</si>
  <si>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</si>
  <si>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</si>
  <si>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</si>
  <si>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</si>
  <si>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</si>
  <si>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</si>
  <si>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</si>
  <si>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</si>
  <si>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</si>
  <si>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</si>
  <si>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</si>
  <si>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</si>
  <si>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</si>
  <si>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</si>
  <si>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</si>
  <si>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</si>
  <si>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</si>
  <si>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</si>
  <si>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</si>
  <si>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</si>
  <si>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</si>
  <si>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</si>
  <si>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</si>
  <si>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</si>
  <si>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</si>
  <si>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</si>
  <si>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</si>
  <si>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</si>
  <si>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</si>
  <si>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</si>
  <si>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</si>
  <si>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</si>
  <si>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</si>
  <si>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</si>
  <si>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</si>
  <si>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</si>
  <si>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</si>
  <si>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</si>
  <si>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</si>
  <si>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</si>
  <si>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</si>
  <si>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</si>
  <si>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</si>
  <si>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</si>
  <si>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</si>
  <si>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</si>
  <si>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</si>
  <si>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</si>
  <si>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</si>
  <si>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</si>
  <si>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</si>
  <si>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</si>
  <si>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</si>
  <si>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</si>
  <si>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</si>
  <si>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</si>
  <si>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</si>
  <si>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</si>
  <si>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</si>
  <si>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</si>
  <si>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</si>
  <si>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</si>
  <si>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</si>
  <si>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</si>
  <si>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</si>
  <si>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</si>
  <si>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</si>
  <si>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</si>
  <si>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</si>
  <si>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</si>
  <si>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</si>
  <si>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</si>
  <si>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</si>
  <si>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</si>
  <si>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</si>
  <si>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</si>
  <si>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</si>
  <si>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</si>
  <si>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</si>
  <si>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</si>
  <si>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</si>
  <si>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</si>
  <si>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</si>
  <si>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</si>
  <si>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</si>
  <si>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</si>
  <si>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</si>
  <si>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</si>
  <si>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</si>
  <si>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</si>
  <si>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</si>
  <si>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</si>
  <si>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</si>
  <si>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</si>
  <si>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</si>
  <si>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</si>
  <si>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</si>
  <si>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</si>
  <si>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</si>
  <si>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</si>
  <si>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</si>
  <si>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</si>
  <si>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</si>
  <si>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</si>
  <si>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</si>
  <si>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</si>
  <si>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平成２年</t>
  </si>
  <si>
    <t>注１）率算出に用いた市町村人口は、「平成２年国勢調査」である。</t>
  </si>
  <si>
    <t>注２）県計の率は、平成２年厚生省大臣官房統計情報部「人口動態統計」による。</t>
  </si>
  <si>
    <t>八街町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</si>
</sst>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4" fontId="4" fillId="0" borderId="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6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79" sqref="B79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120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140</v>
      </c>
      <c r="X2" s="4"/>
      <c r="Y2" s="4"/>
    </row>
    <row r="3" spans="1:25" ht="24">
      <c r="A3" s="4"/>
      <c r="B3" s="9" t="s">
        <v>1</v>
      </c>
      <c r="C3" s="124" t="s">
        <v>108</v>
      </c>
      <c r="D3" s="125"/>
      <c r="E3" s="126"/>
      <c r="F3" s="132" t="s">
        <v>111</v>
      </c>
      <c r="G3" s="133"/>
      <c r="H3" s="130" t="s">
        <v>109</v>
      </c>
      <c r="I3" s="131"/>
      <c r="J3" s="130" t="s">
        <v>110</v>
      </c>
      <c r="K3" s="131"/>
      <c r="L3" s="31" t="s">
        <v>114</v>
      </c>
      <c r="M3" s="95"/>
      <c r="N3" s="11" t="s">
        <v>115</v>
      </c>
      <c r="O3" s="98"/>
      <c r="P3" s="10"/>
      <c r="Q3" s="99" t="s">
        <v>3</v>
      </c>
      <c r="R3" s="11"/>
      <c r="S3" s="11"/>
      <c r="T3" s="124" t="s">
        <v>116</v>
      </c>
      <c r="U3" s="126"/>
      <c r="V3" s="124" t="s">
        <v>117</v>
      </c>
      <c r="W3" s="126"/>
      <c r="X3" s="4"/>
      <c r="Y3" s="4"/>
    </row>
    <row r="4" spans="1:25" ht="48">
      <c r="A4" s="4"/>
      <c r="B4" s="12" t="s">
        <v>4</v>
      </c>
      <c r="C4" s="127"/>
      <c r="D4" s="128"/>
      <c r="E4" s="129"/>
      <c r="F4" s="134"/>
      <c r="G4" s="135"/>
      <c r="H4" s="136" t="s">
        <v>5</v>
      </c>
      <c r="I4" s="137"/>
      <c r="J4" s="138" t="s">
        <v>136</v>
      </c>
      <c r="K4" s="137"/>
      <c r="L4" s="139" t="s">
        <v>112</v>
      </c>
      <c r="M4" s="140"/>
      <c r="N4" s="139" t="s">
        <v>113</v>
      </c>
      <c r="O4" s="140"/>
      <c r="P4" s="26" t="s">
        <v>6</v>
      </c>
      <c r="Q4" s="100" t="s">
        <v>7</v>
      </c>
      <c r="R4" s="16" t="s">
        <v>8</v>
      </c>
      <c r="S4" s="14" t="s">
        <v>133</v>
      </c>
      <c r="T4" s="127"/>
      <c r="U4" s="129"/>
      <c r="V4" s="127"/>
      <c r="W4" s="129"/>
      <c r="X4" s="4"/>
      <c r="Y4" s="4"/>
    </row>
    <row r="5" spans="1:25" ht="48">
      <c r="A5" s="4"/>
      <c r="B5" s="15" t="s">
        <v>9</v>
      </c>
      <c r="C5" s="141" t="s">
        <v>118</v>
      </c>
      <c r="D5" s="16" t="s">
        <v>10</v>
      </c>
      <c r="E5" s="109" t="s">
        <v>129</v>
      </c>
      <c r="F5" s="141" t="s">
        <v>118</v>
      </c>
      <c r="G5" s="16" t="s">
        <v>10</v>
      </c>
      <c r="H5" s="141" t="s">
        <v>118</v>
      </c>
      <c r="I5" s="82" t="s">
        <v>10</v>
      </c>
      <c r="J5" s="141" t="s">
        <v>118</v>
      </c>
      <c r="K5" s="107" t="s">
        <v>10</v>
      </c>
      <c r="L5" s="143" t="s">
        <v>118</v>
      </c>
      <c r="M5" s="96" t="s">
        <v>10</v>
      </c>
      <c r="N5" s="141" t="s">
        <v>118</v>
      </c>
      <c r="O5" s="82" t="s">
        <v>10</v>
      </c>
      <c r="P5" s="141" t="s">
        <v>118</v>
      </c>
      <c r="Q5" s="82" t="s">
        <v>10</v>
      </c>
      <c r="R5" s="110" t="s">
        <v>137</v>
      </c>
      <c r="S5" s="14" t="s">
        <v>11</v>
      </c>
      <c r="T5" s="141" t="s">
        <v>118</v>
      </c>
      <c r="U5" s="27" t="s">
        <v>10</v>
      </c>
      <c r="V5" s="141" t="s">
        <v>118</v>
      </c>
      <c r="W5" s="50" t="s">
        <v>10</v>
      </c>
      <c r="X5" s="4"/>
      <c r="Y5" s="4"/>
    </row>
    <row r="6" spans="1:25" ht="48">
      <c r="A6" s="53" t="s">
        <v>119</v>
      </c>
      <c r="B6" s="13" t="s">
        <v>2</v>
      </c>
      <c r="C6" s="142"/>
      <c r="D6" s="17" t="s">
        <v>128</v>
      </c>
      <c r="E6" s="105" t="s">
        <v>12</v>
      </c>
      <c r="F6" s="142"/>
      <c r="G6" s="17" t="s">
        <v>128</v>
      </c>
      <c r="H6" s="142"/>
      <c r="I6" s="83" t="s">
        <v>130</v>
      </c>
      <c r="J6" s="142"/>
      <c r="K6" s="108" t="s">
        <v>130</v>
      </c>
      <c r="L6" s="129"/>
      <c r="M6" s="97" t="s">
        <v>131</v>
      </c>
      <c r="N6" s="142"/>
      <c r="O6" s="83" t="s">
        <v>131</v>
      </c>
      <c r="P6" s="142"/>
      <c r="Q6" s="83" t="s">
        <v>138</v>
      </c>
      <c r="R6" s="111" t="s">
        <v>132</v>
      </c>
      <c r="S6" s="111" t="s">
        <v>13</v>
      </c>
      <c r="T6" s="142"/>
      <c r="U6" s="17" t="s">
        <v>128</v>
      </c>
      <c r="V6" s="142"/>
      <c r="W6" s="51" t="s">
        <v>128</v>
      </c>
      <c r="X6" s="4"/>
      <c r="Y6" s="4"/>
    </row>
    <row r="7" spans="1:26" ht="24">
      <c r="A7" s="4">
        <f>A8+A9</f>
        <v>5555429</v>
      </c>
      <c r="B7" s="54" t="s">
        <v>14</v>
      </c>
      <c r="C7" s="55">
        <f>C8+C9</f>
        <v>53356</v>
      </c>
      <c r="D7" s="56">
        <v>9.6</v>
      </c>
      <c r="E7" s="57">
        <f>E8+E9</f>
        <v>3392</v>
      </c>
      <c r="F7" s="58">
        <f>F8+F9</f>
        <v>28857</v>
      </c>
      <c r="G7" s="59">
        <v>5.2</v>
      </c>
      <c r="H7" s="60">
        <f>H8+H9</f>
        <v>225</v>
      </c>
      <c r="I7" s="84">
        <v>4.2</v>
      </c>
      <c r="J7" s="60">
        <f>J8+J9</f>
        <v>128</v>
      </c>
      <c r="K7" s="84">
        <v>2.4</v>
      </c>
      <c r="L7" s="60">
        <f>L8+L9</f>
        <v>1115</v>
      </c>
      <c r="M7" s="84">
        <v>20.1</v>
      </c>
      <c r="N7" s="61">
        <f>N8+N9</f>
        <v>878</v>
      </c>
      <c r="O7" s="84">
        <v>15.9</v>
      </c>
      <c r="P7" s="60">
        <f>P8+P9</f>
        <v>299</v>
      </c>
      <c r="Q7" s="101">
        <v>5.6</v>
      </c>
      <c r="R7" s="60">
        <f>R8+R9</f>
        <v>213</v>
      </c>
      <c r="S7" s="62">
        <f>S8+S9</f>
        <v>86</v>
      </c>
      <c r="T7" s="63">
        <f>T8+T9</f>
        <v>33626</v>
      </c>
      <c r="U7" s="59">
        <v>6.1</v>
      </c>
      <c r="V7" s="63">
        <f>V8+V9</f>
        <v>7092</v>
      </c>
      <c r="W7" s="114">
        <v>1.28</v>
      </c>
      <c r="X7" s="4">
        <f>X8+X9</f>
        <v>55349</v>
      </c>
      <c r="Y7" s="4"/>
      <c r="Z7">
        <f>Z8+Z9</f>
        <v>53569</v>
      </c>
    </row>
    <row r="8" spans="1:26" ht="24">
      <c r="A8" s="4">
        <f>SUM(A35:A67)</f>
        <v>4721030</v>
      </c>
      <c r="B8" s="54" t="s">
        <v>15</v>
      </c>
      <c r="C8" s="55">
        <f>SUM(C35:C67)</f>
        <v>46066</v>
      </c>
      <c r="D8" s="56">
        <f>ROUND(C8/A8*1000,1)</f>
        <v>9.8</v>
      </c>
      <c r="E8" s="57">
        <f>SUM(E35:E67)</f>
        <v>2908</v>
      </c>
      <c r="F8" s="58">
        <f>SUM(F35:F67)</f>
        <v>22523</v>
      </c>
      <c r="G8" s="59">
        <f>ROUND(F8/A8*1000,1)</f>
        <v>4.8</v>
      </c>
      <c r="H8" s="60">
        <f>SUM(H35:H67)</f>
        <v>189</v>
      </c>
      <c r="I8" s="84">
        <f>ROUND(H8/C8*1000,1)</f>
        <v>4.1</v>
      </c>
      <c r="J8" s="60">
        <f>SUM(J35:J67)</f>
        <v>109</v>
      </c>
      <c r="K8" s="84">
        <f>ROUND(J8/C8*1000,1)</f>
        <v>2.4</v>
      </c>
      <c r="L8" s="60">
        <f>SUM(L35:L67)</f>
        <v>956</v>
      </c>
      <c r="M8" s="84">
        <f>ROUND(L8/X8*1000,1)</f>
        <v>20</v>
      </c>
      <c r="N8" s="61">
        <f>SUM(N35:N67)</f>
        <v>759</v>
      </c>
      <c r="O8" s="84">
        <f>ROUND(N8/X8*1000,1)</f>
        <v>15.9</v>
      </c>
      <c r="P8" s="60">
        <f>SUM(P35:P67)</f>
        <v>248</v>
      </c>
      <c r="Q8" s="84">
        <f>ROUND(P8/C8*1000,1)</f>
        <v>5.4</v>
      </c>
      <c r="R8" s="60">
        <f>SUM(R35:R67)</f>
        <v>173</v>
      </c>
      <c r="S8" s="62">
        <f>SUM(S35:S67)</f>
        <v>75</v>
      </c>
      <c r="T8" s="63">
        <f>SUM(T35:T67)</f>
        <v>29821</v>
      </c>
      <c r="U8" s="59">
        <f>ROUND(T8/A8*1000,1)</f>
        <v>6.3</v>
      </c>
      <c r="V8" s="63">
        <f>SUM(V35:V67)</f>
        <v>6205</v>
      </c>
      <c r="W8" s="114">
        <f>ROUND(V8/A8*1000,2)</f>
        <v>1.31</v>
      </c>
      <c r="X8" s="4">
        <f>SUM(X35:X67)</f>
        <v>47781</v>
      </c>
      <c r="Y8" s="4"/>
      <c r="Z8" s="4">
        <f>SUM(Z35:Z67)</f>
        <v>46239</v>
      </c>
    </row>
    <row r="9" spans="1:26" ht="24">
      <c r="A9" s="4">
        <f>SUM(A68:A135)</f>
        <v>834399</v>
      </c>
      <c r="B9" s="54" t="s">
        <v>16</v>
      </c>
      <c r="C9" s="55">
        <f>SUM(C68:C135)</f>
        <v>7290</v>
      </c>
      <c r="D9" s="56">
        <f>ROUND(C9/A9*1000,1)</f>
        <v>8.7</v>
      </c>
      <c r="E9" s="57">
        <f>SUM(E68:E135)</f>
        <v>484</v>
      </c>
      <c r="F9" s="58">
        <f>SUM(F68:F135)</f>
        <v>6334</v>
      </c>
      <c r="G9" s="59">
        <f>ROUND(F9/A9*1000,1)</f>
        <v>7.6</v>
      </c>
      <c r="H9" s="60">
        <f>SUM(H68:H135)</f>
        <v>36</v>
      </c>
      <c r="I9" s="84">
        <f>ROUND(H9/C9*1000,1)</f>
        <v>4.9</v>
      </c>
      <c r="J9" s="60">
        <f>SUM(J68:J135)</f>
        <v>19</v>
      </c>
      <c r="K9" s="84">
        <f>ROUND(J9/C9*1000,1)</f>
        <v>2.6</v>
      </c>
      <c r="L9" s="60">
        <f>SUM(L68:L135)</f>
        <v>159</v>
      </c>
      <c r="M9" s="84">
        <f>ROUND(L9/X9*1000,1)</f>
        <v>21</v>
      </c>
      <c r="N9" s="61">
        <f>SUM(N68:N135)</f>
        <v>119</v>
      </c>
      <c r="O9" s="84">
        <f>ROUND(N9/X9*1000,1)</f>
        <v>15.7</v>
      </c>
      <c r="P9" s="60">
        <f>SUM(P68:P135)</f>
        <v>51</v>
      </c>
      <c r="Q9" s="84">
        <f>ROUND(P9/C9*1000,1)</f>
        <v>7</v>
      </c>
      <c r="R9" s="60">
        <f>SUM(R68:R135)</f>
        <v>40</v>
      </c>
      <c r="S9" s="62">
        <f>SUM(S68:S135)</f>
        <v>11</v>
      </c>
      <c r="T9" s="63">
        <f>SUM(T68:T135)</f>
        <v>3805</v>
      </c>
      <c r="U9" s="59">
        <f>ROUND(T9/A9*1000,1)</f>
        <v>4.6</v>
      </c>
      <c r="V9" s="63">
        <f>SUM(V68:V135)</f>
        <v>887</v>
      </c>
      <c r="W9" s="114">
        <f>ROUND(V9/A9*1000,2)</f>
        <v>1.06</v>
      </c>
      <c r="X9" s="4">
        <f>SUM(X68:X135)</f>
        <v>7568</v>
      </c>
      <c r="Y9" s="4"/>
      <c r="Z9" s="4">
        <f>SUM(Z68:Z135)</f>
        <v>7330</v>
      </c>
    </row>
    <row r="10" spans="1:25" ht="24">
      <c r="A10" s="4">
        <f>SUM(A11:A32)</f>
        <v>5555429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14"/>
      <c r="X10" s="4"/>
      <c r="Y10" s="4"/>
    </row>
    <row r="11" spans="1:26" ht="24">
      <c r="A11" s="4">
        <f>A35</f>
        <v>829455</v>
      </c>
      <c r="B11" s="74" t="s">
        <v>18</v>
      </c>
      <c r="C11" s="65">
        <f aca="true" t="shared" si="0" ref="C11:J11">C35</f>
        <v>7869</v>
      </c>
      <c r="D11" s="66">
        <f t="shared" si="0"/>
        <v>9.5</v>
      </c>
      <c r="E11" s="67">
        <f t="shared" si="0"/>
        <v>529</v>
      </c>
      <c r="F11" s="75">
        <f t="shared" si="0"/>
        <v>3432</v>
      </c>
      <c r="G11" s="69">
        <f t="shared" si="0"/>
        <v>4.1</v>
      </c>
      <c r="H11" s="65">
        <f t="shared" si="0"/>
        <v>23</v>
      </c>
      <c r="I11" s="85">
        <f t="shared" si="0"/>
        <v>2.9</v>
      </c>
      <c r="J11" s="65">
        <f t="shared" si="0"/>
        <v>8</v>
      </c>
      <c r="K11" s="91">
        <f>ROUND(J11/C11*1000,1)</f>
        <v>1</v>
      </c>
      <c r="L11" s="65">
        <f>L35</f>
        <v>173</v>
      </c>
      <c r="M11" s="85">
        <f>ROUND(L11/X11*1000,1)</f>
        <v>21.2</v>
      </c>
      <c r="N11" s="70">
        <f>N35</f>
        <v>114</v>
      </c>
      <c r="O11" s="85">
        <f>ROUND(N11/X11*1000,1)</f>
        <v>14</v>
      </c>
      <c r="P11" s="65">
        <f aca="true" t="shared" si="1" ref="P11:V11">P35</f>
        <v>35</v>
      </c>
      <c r="Q11" s="85">
        <f>ROUND(P11/C11*1000,1)</f>
        <v>4.4</v>
      </c>
      <c r="R11" s="65">
        <f t="shared" si="1"/>
        <v>29</v>
      </c>
      <c r="S11" s="67">
        <f t="shared" si="1"/>
        <v>6</v>
      </c>
      <c r="T11" s="73">
        <f t="shared" si="1"/>
        <v>5057</v>
      </c>
      <c r="U11" s="69">
        <f t="shared" si="1"/>
        <v>6.1</v>
      </c>
      <c r="V11" s="73">
        <f t="shared" si="1"/>
        <v>1164</v>
      </c>
      <c r="W11" s="115">
        <f>ROUND(V11/A11*1000,2)</f>
        <v>1.4</v>
      </c>
      <c r="X11" s="106">
        <f>X35</f>
        <v>8156</v>
      </c>
      <c r="Y11" s="4"/>
      <c r="Z11">
        <f>Z35</f>
        <v>7898</v>
      </c>
    </row>
    <row r="12" spans="1:26" ht="24">
      <c r="A12" s="4">
        <f>A37+A66</f>
        <v>552271</v>
      </c>
      <c r="B12" s="74" t="s">
        <v>19</v>
      </c>
      <c r="C12" s="65">
        <f>C37+C66</f>
        <v>6629</v>
      </c>
      <c r="D12" s="66">
        <f>ROUND(C12/A12*1000,1)</f>
        <v>12</v>
      </c>
      <c r="E12" s="67">
        <f>E37+E66</f>
        <v>406</v>
      </c>
      <c r="F12" s="75">
        <f>F37+F66</f>
        <v>2098</v>
      </c>
      <c r="G12" s="69">
        <f>ROUND(F12/A12*1000,1)</f>
        <v>3.8</v>
      </c>
      <c r="H12" s="65">
        <f>H37+H66</f>
        <v>18</v>
      </c>
      <c r="I12" s="85">
        <f>ROUND(H12/C12*1000,1)</f>
        <v>2.7</v>
      </c>
      <c r="J12" s="65">
        <f>J37+J66</f>
        <v>11</v>
      </c>
      <c r="K12" s="91">
        <f>ROUND(J12/C12*1000,1)</f>
        <v>1.7</v>
      </c>
      <c r="L12" s="65">
        <f>L37+L66</f>
        <v>108</v>
      </c>
      <c r="M12" s="85">
        <f>ROUND(L12/X12*1000,1)</f>
        <v>15.8</v>
      </c>
      <c r="N12" s="70">
        <f>N37+N66</f>
        <v>120</v>
      </c>
      <c r="O12" s="85">
        <f>ROUND(N12/X12*1000,1)</f>
        <v>17.5</v>
      </c>
      <c r="P12" s="65">
        <f>P37+P66</f>
        <v>32</v>
      </c>
      <c r="Q12" s="85">
        <f>ROUND(P12/C12*1000,1)</f>
        <v>4.8</v>
      </c>
      <c r="R12" s="65">
        <f>R37+R66</f>
        <v>24</v>
      </c>
      <c r="S12" s="67">
        <f>S37+S66</f>
        <v>8</v>
      </c>
      <c r="T12" s="73">
        <f>T37+T66</f>
        <v>5017</v>
      </c>
      <c r="U12" s="69">
        <f>ROUND(T12/A12*1000,1)</f>
        <v>9.1</v>
      </c>
      <c r="V12" s="73">
        <f>V37+V66</f>
        <v>850</v>
      </c>
      <c r="W12" s="115">
        <f>ROUND(V12/A12*1000,2)</f>
        <v>1.54</v>
      </c>
      <c r="X12" s="106">
        <f>X37+X66</f>
        <v>6857</v>
      </c>
      <c r="Y12" s="4"/>
      <c r="Z12">
        <f>Z37+Z66</f>
        <v>6653</v>
      </c>
    </row>
    <row r="13" spans="1:26" ht="24">
      <c r="A13" s="4">
        <f>A42</f>
        <v>456210</v>
      </c>
      <c r="B13" s="74" t="s">
        <v>20</v>
      </c>
      <c r="C13" s="65">
        <f>C42</f>
        <v>5065</v>
      </c>
      <c r="D13" s="66">
        <f>ROUND(C13/A13*1000,1)</f>
        <v>11.1</v>
      </c>
      <c r="E13" s="67">
        <f>E42</f>
        <v>293</v>
      </c>
      <c r="F13" s="75">
        <f>F42</f>
        <v>1836</v>
      </c>
      <c r="G13" s="69">
        <f>ROUND(F13/A13*1000,1)</f>
        <v>4</v>
      </c>
      <c r="H13" s="65">
        <f>H42</f>
        <v>18</v>
      </c>
      <c r="I13" s="85">
        <f>ROUND(H13/C13*1000,1)</f>
        <v>3.6</v>
      </c>
      <c r="J13" s="65">
        <f>J42</f>
        <v>15</v>
      </c>
      <c r="K13" s="91">
        <f>ROUND(J13/C13*1000,1)</f>
        <v>3</v>
      </c>
      <c r="L13" s="65">
        <f>L42</f>
        <v>123</v>
      </c>
      <c r="M13" s="85">
        <f>ROUND(L13/X13*1000,1)</f>
        <v>23.3</v>
      </c>
      <c r="N13" s="70">
        <f>N42</f>
        <v>85</v>
      </c>
      <c r="O13" s="85">
        <f>ROUND(N13/X13*1000,1)</f>
        <v>16.1</v>
      </c>
      <c r="P13" s="65">
        <f>P42</f>
        <v>33</v>
      </c>
      <c r="Q13" s="85">
        <f>ROUND(P13/C13*1000,1)</f>
        <v>6.5</v>
      </c>
      <c r="R13" s="65">
        <f>R42</f>
        <v>23</v>
      </c>
      <c r="S13" s="67">
        <f>S42</f>
        <v>10</v>
      </c>
      <c r="T13" s="73">
        <f>T42</f>
        <v>3396</v>
      </c>
      <c r="U13" s="69">
        <f>ROUND(T13/A13*1000,1)</f>
        <v>7.4</v>
      </c>
      <c r="V13" s="73">
        <f>V42</f>
        <v>643</v>
      </c>
      <c r="W13" s="115">
        <f>ROUND(V13/A13*1000,2)</f>
        <v>1.41</v>
      </c>
      <c r="X13" s="106">
        <f>X42</f>
        <v>5273</v>
      </c>
      <c r="Y13" s="4"/>
      <c r="Z13">
        <f>Z42</f>
        <v>5088</v>
      </c>
    </row>
    <row r="14" spans="1:26" ht="24">
      <c r="A14" s="4">
        <f>A43+A68</f>
        <v>145206</v>
      </c>
      <c r="B14" s="74" t="s">
        <v>21</v>
      </c>
      <c r="C14" s="65">
        <f>C43+C68</f>
        <v>1180</v>
      </c>
      <c r="D14" s="66">
        <f>ROUND(C14/A14*1000,1)</f>
        <v>8.1</v>
      </c>
      <c r="E14" s="67">
        <f>E43+E68</f>
        <v>85</v>
      </c>
      <c r="F14" s="75">
        <f>F43+F68</f>
        <v>826</v>
      </c>
      <c r="G14" s="69">
        <f>ROUND(F14/A14*1000,1)</f>
        <v>5.7</v>
      </c>
      <c r="H14" s="65">
        <f>H43+H68</f>
        <v>8</v>
      </c>
      <c r="I14" s="85">
        <f>ROUND(H14/C14*1000,1)</f>
        <v>6.8</v>
      </c>
      <c r="J14" s="65">
        <f>J43+J68</f>
        <v>3</v>
      </c>
      <c r="K14" s="91">
        <f>ROUND(J14/C14*1000,1)</f>
        <v>2.5</v>
      </c>
      <c r="L14" s="65">
        <f>L43+L68</f>
        <v>29</v>
      </c>
      <c r="M14" s="85">
        <f>ROUND(L14/X14*1000,3)</f>
        <v>23.52</v>
      </c>
      <c r="N14" s="70">
        <f>N43+N68</f>
        <v>24</v>
      </c>
      <c r="O14" s="85">
        <f>ROUND(N14/X14*1000,1)</f>
        <v>19.5</v>
      </c>
      <c r="P14" s="65">
        <f>P43+P68</f>
        <v>5</v>
      </c>
      <c r="Q14" s="85">
        <f>ROUND(P14/C14*1000,1)</f>
        <v>4.2</v>
      </c>
      <c r="R14" s="65">
        <f>R43+R68</f>
        <v>4</v>
      </c>
      <c r="S14" s="67">
        <f>S43+S68</f>
        <v>1</v>
      </c>
      <c r="T14" s="73">
        <f>T43+T68</f>
        <v>697</v>
      </c>
      <c r="U14" s="69">
        <f>ROUND(T14/A14*1000,1)</f>
        <v>4.8</v>
      </c>
      <c r="V14" s="73">
        <f>V43+V68</f>
        <v>165</v>
      </c>
      <c r="W14" s="115">
        <f>ROUND(V14/A14*1000,2)</f>
        <v>1.14</v>
      </c>
      <c r="X14" s="106">
        <f>X43+X68</f>
        <v>1233</v>
      </c>
      <c r="Y14" s="4"/>
      <c r="Z14">
        <f>Z43+Z68</f>
        <v>1184</v>
      </c>
    </row>
    <row r="15" spans="1:26" ht="24">
      <c r="A15" s="4">
        <f>A47+A48+A67+A78+A83+A77+A79+A80+A81+A84+A85</f>
        <v>530445</v>
      </c>
      <c r="B15" s="74" t="s">
        <v>22</v>
      </c>
      <c r="C15" s="65">
        <f>C47+C48+C67+C78+C83+C77+C79+C80+C81+C84+C85</f>
        <v>4818</v>
      </c>
      <c r="D15" s="66">
        <f>ROUND(C15/A15*1000,1)</f>
        <v>9.1</v>
      </c>
      <c r="E15" s="67">
        <f>E47+E48+E67+E78+E83+E77+E79+E80+E81+E84+E85</f>
        <v>273</v>
      </c>
      <c r="F15" s="75">
        <f>F47+F48+F67+F78+F83+F77+F79+F80+F81+F84+F85</f>
        <v>2687</v>
      </c>
      <c r="G15" s="69">
        <f>ROUND(F15/A15*1000,1)</f>
        <v>5.1</v>
      </c>
      <c r="H15" s="65">
        <f>H47+H48+H67+H78+H83+H77+H79+H80+H81+H84+H85</f>
        <v>29</v>
      </c>
      <c r="I15" s="85">
        <f>ROUND(H15/C15*1000,1)</f>
        <v>6</v>
      </c>
      <c r="J15" s="65">
        <f>J47+J48+J67+J78+J83+J77+J79+J80+J81+J84+J85</f>
        <v>20</v>
      </c>
      <c r="K15" s="91">
        <f>ROUND(J15/C15*1000,1)</f>
        <v>4.2</v>
      </c>
      <c r="L15" s="65">
        <f>L47+L48+L67+L78+L83+L77+L79+L80+L81+L84+L85</f>
        <v>128</v>
      </c>
      <c r="M15" s="85">
        <f>ROUND(L15/X15*1000,1)</f>
        <v>25.5</v>
      </c>
      <c r="N15" s="70">
        <f>N47+N48+N67+N78+N83+N77+N79+N80+N81+N84+N85</f>
        <v>83</v>
      </c>
      <c r="O15" s="85">
        <f>ROUND(N15/X15*1000,1)</f>
        <v>16.5</v>
      </c>
      <c r="P15" s="65">
        <f>P47+P48+P67+P78+P83+P77+P79+P80+P81+P84+P85</f>
        <v>34</v>
      </c>
      <c r="Q15" s="85">
        <f>ROUND(P15/C15*1000,1)</f>
        <v>7.1</v>
      </c>
      <c r="R15" s="65">
        <f>R47+R48+R67+R78+R83+R77+R79+R80+R81+R84+R85</f>
        <v>21</v>
      </c>
      <c r="S15" s="67">
        <f>S47+S48+S67+S78+S83+S77+S79+S80+S81+S84+S85</f>
        <v>13</v>
      </c>
      <c r="T15" s="73">
        <f>T47+T48+T67+T78+T83+T77+T79+T80+T81+T84+T85</f>
        <v>2530</v>
      </c>
      <c r="U15" s="69">
        <f>ROUND(T15/A15*1000,1)</f>
        <v>4.8</v>
      </c>
      <c r="V15" s="73">
        <f>V47+V48+V67+V78+V83+V77+V79+V80+V81+V84+V85</f>
        <v>582</v>
      </c>
      <c r="W15" s="115">
        <f>ROUND(V15/A15*1000,2)</f>
        <v>1.1</v>
      </c>
      <c r="X15" s="106">
        <f>X47+X48+X67+X78+X83+X77+X79+X80+X81+X84+X85</f>
        <v>5029</v>
      </c>
      <c r="Y15" s="4"/>
      <c r="Z15">
        <f>Z47+Z48+Z67+Z78+Z83+Z77+Z79+Z80+Z81+Z84+Z85</f>
        <v>4839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15"/>
      <c r="X16" s="106"/>
      <c r="Y16" s="4"/>
    </row>
    <row r="17" spans="1:26" ht="24">
      <c r="A17" s="104">
        <f>A44+A86+A87+A89+A90+A91+A92+A96</f>
        <v>136030</v>
      </c>
      <c r="B17" s="74" t="s">
        <v>121</v>
      </c>
      <c r="C17" s="65">
        <f>C44+C86+C87+C89+C90+C91+C92+C96</f>
        <v>1148</v>
      </c>
      <c r="D17" s="66">
        <f>ROUND(C17/A17*1000,1)</f>
        <v>8.4</v>
      </c>
      <c r="E17" s="67">
        <f>E44+E86+E87+E89+E90+E91+E92+E96</f>
        <v>77</v>
      </c>
      <c r="F17" s="75">
        <f>F44+F86+F87+F89+F90+F91+F92+F96</f>
        <v>1131</v>
      </c>
      <c r="G17" s="69">
        <f>ROUND(F17/A17*1000,1)</f>
        <v>8.3</v>
      </c>
      <c r="H17" s="65">
        <f>H44+H86+H87+H89+H90+H91+H92+H96</f>
        <v>5</v>
      </c>
      <c r="I17" s="85">
        <f>ROUND(H17/C17*1000,1)</f>
        <v>4.4</v>
      </c>
      <c r="J17" s="65">
        <f>J44+J86+J87+J89+J90+J91+J92+J96</f>
        <v>2</v>
      </c>
      <c r="K17" s="91">
        <f>ROUND(J17/C17*1000,1)</f>
        <v>1.7</v>
      </c>
      <c r="L17" s="65">
        <f>L44+L86+L87+L89+L90+L91+L92+L96</f>
        <v>31</v>
      </c>
      <c r="M17" s="85">
        <f>ROUND(L17/X17*1000,1)</f>
        <v>25.8</v>
      </c>
      <c r="N17" s="70">
        <f>N44+N86+N87+N89+N90+N91+N92+N96</f>
        <v>24</v>
      </c>
      <c r="O17" s="85">
        <f>ROUND(N17/X17*1000,1)</f>
        <v>20</v>
      </c>
      <c r="P17" s="65">
        <f>P44+P86+P87+P89+P90+P91+P92+P96</f>
        <v>8</v>
      </c>
      <c r="Q17" s="85">
        <f aca="true" t="shared" si="2" ref="Q17:Q32">ROUND(P17/C17*1000,1)</f>
        <v>7</v>
      </c>
      <c r="R17" s="65">
        <f>R44+R86+R87+R89+R90+R91+R92+R96</f>
        <v>7</v>
      </c>
      <c r="S17" s="67">
        <f>S44+S86+S87+S89+S90+S91+S92+S96</f>
        <v>1</v>
      </c>
      <c r="T17" s="73">
        <f>T44+T86+T87+T89+T90+T91+T92+T96</f>
        <v>671</v>
      </c>
      <c r="U17" s="69">
        <f>ROUND(T17/A17*1000,1)</f>
        <v>4.9</v>
      </c>
      <c r="V17" s="73">
        <f>V44+V86+V87+V89+V90+V91+V92+V96</f>
        <v>132</v>
      </c>
      <c r="W17" s="115">
        <f aca="true" t="shared" si="3" ref="W17:W32">ROUND(V17/A17*1000,2)</f>
        <v>0.97</v>
      </c>
      <c r="X17" s="106">
        <f>X44+X86+X87+X89+X90+X91+X92+X96</f>
        <v>1203</v>
      </c>
      <c r="Y17" s="4"/>
      <c r="Z17">
        <f>Z44+Z86+Z87+Z89+Z90+Z91+Z92+Z96</f>
        <v>1155</v>
      </c>
    </row>
    <row r="18" spans="1:26" ht="24">
      <c r="A18" s="104">
        <f>A36+A51+A97+A98</f>
        <v>146074</v>
      </c>
      <c r="B18" s="74" t="s">
        <v>122</v>
      </c>
      <c r="C18" s="65">
        <f>C36+C51+C97+C98</f>
        <v>1420</v>
      </c>
      <c r="D18" s="66">
        <f>ROUND(C18/A18*1000,1)</f>
        <v>9.7</v>
      </c>
      <c r="E18" s="67">
        <f>E36+E51+E97+E98</f>
        <v>101</v>
      </c>
      <c r="F18" s="75">
        <f>F36+F51+F97+F98</f>
        <v>1242</v>
      </c>
      <c r="G18" s="69">
        <f>ROUND(F18/A18*1000,1)</f>
        <v>8.5</v>
      </c>
      <c r="H18" s="65">
        <f>H36+H51+H97+H98</f>
        <v>9</v>
      </c>
      <c r="I18" s="85">
        <f>ROUND(H18/C18*1000,1)</f>
        <v>6.3</v>
      </c>
      <c r="J18" s="65">
        <f>J36+J51+J97+J98</f>
        <v>5</v>
      </c>
      <c r="K18" s="91">
        <f>ROUND(J18/C18*1000,1)</f>
        <v>3.5</v>
      </c>
      <c r="L18" s="65">
        <f>L36+L51+L97+L98</f>
        <v>27</v>
      </c>
      <c r="M18" s="85">
        <f>ROUND(L18/X18*1000,1)</f>
        <v>18.4</v>
      </c>
      <c r="N18" s="70">
        <f>N36+N51+N97+N98</f>
        <v>17</v>
      </c>
      <c r="O18" s="85">
        <f>ROUND(N18/X18*1000,1)</f>
        <v>11.6</v>
      </c>
      <c r="P18" s="65">
        <f>P36+P51+P97+P98</f>
        <v>6</v>
      </c>
      <c r="Q18" s="85">
        <f t="shared" si="2"/>
        <v>4.2</v>
      </c>
      <c r="R18" s="65">
        <f>R36+R51+R97+R98</f>
        <v>3</v>
      </c>
      <c r="S18" s="67">
        <f>S36+S51+S97+S98</f>
        <v>3</v>
      </c>
      <c r="T18" s="73">
        <f>T36+T51+T97+T98</f>
        <v>778</v>
      </c>
      <c r="U18" s="69">
        <f>ROUND(T18/A18*1000,1)</f>
        <v>5.3</v>
      </c>
      <c r="V18" s="73">
        <f>V36+V51+V97+V98</f>
        <v>180</v>
      </c>
      <c r="W18" s="115">
        <f t="shared" si="3"/>
        <v>1.23</v>
      </c>
      <c r="X18" s="106">
        <f>X36+X51+X97+X98</f>
        <v>1464</v>
      </c>
      <c r="Y18" s="4"/>
      <c r="Z18">
        <f>Z36+Z51+Z97+Z98</f>
        <v>1423</v>
      </c>
    </row>
    <row r="19" spans="1:26" ht="24">
      <c r="A19" s="104">
        <f>A50+A93+A95+A99+A101</f>
        <v>80782</v>
      </c>
      <c r="B19" s="74" t="s">
        <v>123</v>
      </c>
      <c r="C19" s="65">
        <f>C50+C93+C95+C99+C101</f>
        <v>740</v>
      </c>
      <c r="D19" s="66">
        <f>ROUND(C19/A19*1000,1)</f>
        <v>9.2</v>
      </c>
      <c r="E19" s="67">
        <f>E50+E93+E95+E99+E101</f>
        <v>48</v>
      </c>
      <c r="F19" s="75">
        <f>F50+F93+F95+F99+F101</f>
        <v>786</v>
      </c>
      <c r="G19" s="69">
        <f>ROUND(F19/A19*1000,1)</f>
        <v>9.7</v>
      </c>
      <c r="H19" s="65">
        <f>H50+H93+H95+H99+H101</f>
        <v>6</v>
      </c>
      <c r="I19" s="85">
        <f>ROUND(H19/C19*1000,1)</f>
        <v>8.1</v>
      </c>
      <c r="J19" s="65">
        <f>J50+J93+J95+J99+J101</f>
        <v>3</v>
      </c>
      <c r="K19" s="91">
        <f>ROUND(J19/C19*1000,1)</f>
        <v>4.1</v>
      </c>
      <c r="L19" s="65">
        <f>L50+L93+L95+L99+L101</f>
        <v>17</v>
      </c>
      <c r="M19" s="85">
        <f>ROUND(L19/X19*1000,1)</f>
        <v>22.3</v>
      </c>
      <c r="N19" s="70">
        <f>N50+N93+N95+N99+N101</f>
        <v>7</v>
      </c>
      <c r="O19" s="85">
        <f>ROUND(N19/X19*1000,1)</f>
        <v>9.2</v>
      </c>
      <c r="P19" s="65">
        <f>P50+P93+P95+P99+P101</f>
        <v>5</v>
      </c>
      <c r="Q19" s="85">
        <f t="shared" si="2"/>
        <v>6.8</v>
      </c>
      <c r="R19" s="65">
        <f>R50+R93+R95+R99+R101</f>
        <v>3</v>
      </c>
      <c r="S19" s="67">
        <f>S50+S93+S95+S99+S101</f>
        <v>2</v>
      </c>
      <c r="T19" s="73">
        <f>T50+T93+T95+T99+T101</f>
        <v>389</v>
      </c>
      <c r="U19" s="69">
        <f>ROUND(T19/A19*1000,1)</f>
        <v>4.8</v>
      </c>
      <c r="V19" s="73">
        <f>V50+V93+V95+V99+V101</f>
        <v>84</v>
      </c>
      <c r="W19" s="115">
        <f t="shared" si="3"/>
        <v>1.04</v>
      </c>
      <c r="X19" s="106">
        <f>X50+X93+X95+X99+X101</f>
        <v>764</v>
      </c>
      <c r="Y19" s="4"/>
      <c r="Z19">
        <f>Z50+Z93+Z95+Z99+Z101</f>
        <v>743</v>
      </c>
    </row>
    <row r="20" spans="1:26" ht="24">
      <c r="A20" s="104">
        <f>A49+A102+A103</f>
        <v>98312</v>
      </c>
      <c r="B20" s="74" t="s">
        <v>124</v>
      </c>
      <c r="C20" s="65">
        <f>C49+C102+C103</f>
        <v>889</v>
      </c>
      <c r="D20" s="66">
        <f>ROUND(C20/A20*1000,1)</f>
        <v>9</v>
      </c>
      <c r="E20" s="67">
        <f>E49+E102+E103</f>
        <v>54</v>
      </c>
      <c r="F20" s="75">
        <f>F49+F102+F103</f>
        <v>810</v>
      </c>
      <c r="G20" s="69">
        <f>ROUND(F20/A20*1000,1)</f>
        <v>8.2</v>
      </c>
      <c r="H20" s="65">
        <f>H49+H102+H103</f>
        <v>4</v>
      </c>
      <c r="I20" s="85">
        <f>ROUND(H20/C20*1000,1)</f>
        <v>4.5</v>
      </c>
      <c r="J20" s="65">
        <f>J49+J102+J103</f>
        <v>2</v>
      </c>
      <c r="K20" s="91">
        <f>ROUND(J20/C20*1000,1)</f>
        <v>2.2</v>
      </c>
      <c r="L20" s="65">
        <f>L49+L102+L103</f>
        <v>13</v>
      </c>
      <c r="M20" s="85">
        <f>ROUND(L20/X20*1000,1)</f>
        <v>14.3</v>
      </c>
      <c r="N20" s="70">
        <f>N49+N102+N103</f>
        <v>10</v>
      </c>
      <c r="O20" s="85">
        <f>ROUND(N20/X20*1000,1)</f>
        <v>11</v>
      </c>
      <c r="P20" s="65">
        <f>P49+P102+P103</f>
        <v>3</v>
      </c>
      <c r="Q20" s="85">
        <f t="shared" si="2"/>
        <v>3.4</v>
      </c>
      <c r="R20" s="65">
        <f>R49+R102+R103</f>
        <v>2</v>
      </c>
      <c r="S20" s="67">
        <f>S49+S102+S103</f>
        <v>1</v>
      </c>
      <c r="T20" s="73">
        <f>T49+T102+T103</f>
        <v>489</v>
      </c>
      <c r="U20" s="69">
        <f>ROUND(T20/A20*1000,1)</f>
        <v>5</v>
      </c>
      <c r="V20" s="73">
        <f>V49+V102+V103</f>
        <v>135</v>
      </c>
      <c r="W20" s="115">
        <f t="shared" si="3"/>
        <v>1.37</v>
      </c>
      <c r="X20" s="106">
        <f>X49+X102+X103</f>
        <v>912</v>
      </c>
      <c r="Y20" s="4"/>
      <c r="Z20">
        <f>Z49+Z102+Z103</f>
        <v>891</v>
      </c>
    </row>
    <row r="21" spans="1:26" ht="24">
      <c r="A21" s="104">
        <f>A45+A111+A113+A114+A115+A116+A117</f>
        <v>145680</v>
      </c>
      <c r="B21" s="74" t="s">
        <v>23</v>
      </c>
      <c r="C21" s="65">
        <f>C45+C111+C113+C114+C115+C116+C117</f>
        <v>1242</v>
      </c>
      <c r="D21" s="66">
        <f>ROUND(C21/A21*1000,1)</f>
        <v>8.5</v>
      </c>
      <c r="E21" s="67">
        <f>E45+E111+E113+E114+E115+E116+E117</f>
        <v>92</v>
      </c>
      <c r="F21" s="75">
        <f>F45+F111+F113+F114+F115+F116+F117</f>
        <v>1115</v>
      </c>
      <c r="G21" s="69">
        <f>ROUND(F21/A21*1000,1)</f>
        <v>7.7</v>
      </c>
      <c r="H21" s="65">
        <f>H45+H111+H113+H114+H115+H116+H117</f>
        <v>6</v>
      </c>
      <c r="I21" s="85">
        <f>ROUND(H21/C21*1000,1)</f>
        <v>4.8</v>
      </c>
      <c r="J21" s="65">
        <f>J45+J111+J113+J114+J115+J116+J117</f>
        <v>3</v>
      </c>
      <c r="K21" s="91">
        <f>ROUND(J21/C21*1000,1)</f>
        <v>2.4</v>
      </c>
      <c r="L21" s="65">
        <f>L45+L111+L113+L114+L115+L116+L117</f>
        <v>17</v>
      </c>
      <c r="M21" s="85">
        <f>ROUND(L21/X21*1000,1)</f>
        <v>13.4</v>
      </c>
      <c r="N21" s="70">
        <f>N45+N111+N113+N114+N115+N116+N117</f>
        <v>9</v>
      </c>
      <c r="O21" s="85">
        <f>ROUND(N21/X21*1000,1)</f>
        <v>7.1</v>
      </c>
      <c r="P21" s="65">
        <f>P45+P111+P113+P114+P115+P116+P117</f>
        <v>4</v>
      </c>
      <c r="Q21" s="85">
        <f t="shared" si="2"/>
        <v>3.2</v>
      </c>
      <c r="R21" s="65">
        <f>R45+R111+R113+R114+R115+R116+R117</f>
        <v>3</v>
      </c>
      <c r="S21" s="67">
        <f>S45+S111+S113+S114+S115+S116+S117</f>
        <v>1</v>
      </c>
      <c r="T21" s="73">
        <f>T45+T111+T113+T114+T115+T116+T117</f>
        <v>719</v>
      </c>
      <c r="U21" s="69">
        <f>ROUND(T21/A21*1000,1)</f>
        <v>4.9</v>
      </c>
      <c r="V21" s="73">
        <f>V45+V111+V113+V114+V115+V116+V117</f>
        <v>156</v>
      </c>
      <c r="W21" s="115">
        <f t="shared" si="3"/>
        <v>1.07</v>
      </c>
      <c r="X21" s="106">
        <f>X45+X111+X113+X114+X115+X116+X117</f>
        <v>1268</v>
      </c>
      <c r="Y21" s="4"/>
      <c r="Z21">
        <f>Z45+Z111+Z113+Z114+Z115+Z116+Z117</f>
        <v>1245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15"/>
      <c r="X22" s="106"/>
      <c r="Y22" s="4"/>
    </row>
    <row r="23" spans="1:26" ht="24">
      <c r="A23" s="104">
        <f>A55+A119+A120+A121+A122+A123</f>
        <v>89922</v>
      </c>
      <c r="B23" s="74" t="s">
        <v>24</v>
      </c>
      <c r="C23" s="65">
        <f>C55+C119+C120+C121+C122+C123</f>
        <v>675</v>
      </c>
      <c r="D23" s="66">
        <f>ROUND(C23/A23*1000,1)</f>
        <v>7.5</v>
      </c>
      <c r="E23" s="67">
        <f>E55+E119+E120+E121+E122+E123</f>
        <v>44</v>
      </c>
      <c r="F23" s="75">
        <f>F55+F119+F120+F121+F122+F123</f>
        <v>904</v>
      </c>
      <c r="G23" s="69">
        <f>ROUND(F23/A23*1000,1)</f>
        <v>10.1</v>
      </c>
      <c r="H23" s="65">
        <f>H55+H119+H120+H121+H122+H123</f>
        <v>5</v>
      </c>
      <c r="I23" s="85">
        <f>ROUND(H23/C23*1000,1)</f>
        <v>7.4</v>
      </c>
      <c r="J23" s="65">
        <f>J55+J119+J120+J121+J122+J123</f>
        <v>4</v>
      </c>
      <c r="K23" s="91">
        <f>ROUND(J23/C23*1000,1)</f>
        <v>5.9</v>
      </c>
      <c r="L23" s="65">
        <f>L55+L119+L120+L121+L122+L123</f>
        <v>17</v>
      </c>
      <c r="M23" s="85">
        <f>ROUND(L23/X23*1000,1)</f>
        <v>24.3</v>
      </c>
      <c r="N23" s="70">
        <f>N55+N119+N120+N121+N122+N123</f>
        <v>9</v>
      </c>
      <c r="O23" s="85">
        <f>ROUND(N23/X23*1000,1)</f>
        <v>12.8</v>
      </c>
      <c r="P23" s="65">
        <f>P55+P119+P120+P121+P122+P123</f>
        <v>10</v>
      </c>
      <c r="Q23" s="85">
        <f>ROUND(P23/C23*1000,1)</f>
        <v>14.8</v>
      </c>
      <c r="R23" s="65">
        <f>R55+R119+R120+R121+R122+R123</f>
        <v>7</v>
      </c>
      <c r="S23" s="67">
        <f>S55+S119+S120+S121+S122+S123</f>
        <v>3</v>
      </c>
      <c r="T23" s="73">
        <f>T55+T119+T120+T121+T122+T123</f>
        <v>384</v>
      </c>
      <c r="U23" s="69">
        <f>ROUND(T23/A23*1000,1)</f>
        <v>4.3</v>
      </c>
      <c r="V23" s="73">
        <f>V55+V119+V120+V121+V122+V123</f>
        <v>94</v>
      </c>
      <c r="W23" s="115">
        <f>ROUND(V23/A23*1000,2)</f>
        <v>1.05</v>
      </c>
      <c r="X23" s="106">
        <f>X55+X119+X120+X121+X122+X123</f>
        <v>701</v>
      </c>
      <c r="Y23" s="4"/>
      <c r="Z23">
        <f>Z55+Z119+Z120+Z121+Z122+Z123</f>
        <v>682</v>
      </c>
    </row>
    <row r="24" spans="1:26" ht="24">
      <c r="A24" s="104">
        <f>A56</f>
        <v>257716</v>
      </c>
      <c r="B24" s="74" t="s">
        <v>25</v>
      </c>
      <c r="C24" s="65">
        <f>C56</f>
        <v>2616</v>
      </c>
      <c r="D24" s="66">
        <f>ROUND(C24/A24*1000,1)</f>
        <v>10.2</v>
      </c>
      <c r="E24" s="67">
        <f>E56</f>
        <v>187</v>
      </c>
      <c r="F24" s="75">
        <f>F56</f>
        <v>1345</v>
      </c>
      <c r="G24" s="69">
        <f>ROUND(F24/A24*1000,1)</f>
        <v>5.2</v>
      </c>
      <c r="H24" s="65">
        <f>H56</f>
        <v>11</v>
      </c>
      <c r="I24" s="85">
        <f>ROUND(H24/C24*1000,1)</f>
        <v>4.2</v>
      </c>
      <c r="J24" s="65">
        <f>J56</f>
        <v>6</v>
      </c>
      <c r="K24" s="91">
        <f>ROUND(J24/C24*1000,1)</f>
        <v>2.3</v>
      </c>
      <c r="L24" s="65">
        <f>L56</f>
        <v>43</v>
      </c>
      <c r="M24" s="85">
        <f>ROUND(L24/X24*1000,1)</f>
        <v>15.9</v>
      </c>
      <c r="N24" s="70">
        <f>N56</f>
        <v>45</v>
      </c>
      <c r="O24" s="85">
        <f>ROUND(N24/X24*1000,1)</f>
        <v>16.6</v>
      </c>
      <c r="P24" s="65">
        <f>P56</f>
        <v>9</v>
      </c>
      <c r="Q24" s="85">
        <f>ROUND(P24/C24*1000,1)</f>
        <v>3.4</v>
      </c>
      <c r="R24" s="65">
        <f>R56</f>
        <v>6</v>
      </c>
      <c r="S24" s="67">
        <f>S56</f>
        <v>3</v>
      </c>
      <c r="T24" s="73">
        <f>T56</f>
        <v>1573</v>
      </c>
      <c r="U24" s="69">
        <f>ROUND(T24/A24*1000,1)</f>
        <v>6.1</v>
      </c>
      <c r="V24" s="73">
        <f>V56</f>
        <v>358</v>
      </c>
      <c r="W24" s="115">
        <f t="shared" si="3"/>
        <v>1.39</v>
      </c>
      <c r="X24" s="106">
        <f>X56</f>
        <v>2704</v>
      </c>
      <c r="Y24" s="4"/>
      <c r="Z24">
        <f>Z56</f>
        <v>2622</v>
      </c>
    </row>
    <row r="25" spans="1:26" ht="24">
      <c r="A25" s="104">
        <f>A41+A63+A65+A135</f>
        <v>320369</v>
      </c>
      <c r="B25" s="74" t="s">
        <v>26</v>
      </c>
      <c r="C25" s="65">
        <f>C41+C63+C65+C135</f>
        <v>3118</v>
      </c>
      <c r="D25" s="66">
        <f>ROUND(C25/A25*1000,1)</f>
        <v>9.7</v>
      </c>
      <c r="E25" s="67">
        <f>E41+E63+E65+E135</f>
        <v>181</v>
      </c>
      <c r="F25" s="75">
        <f>F41+F63+F65+F135</f>
        <v>2066</v>
      </c>
      <c r="G25" s="69">
        <f>ROUND(F25/A25*1000,1)</f>
        <v>6.4</v>
      </c>
      <c r="H25" s="65">
        <f>H41+H63+H65+H135</f>
        <v>21</v>
      </c>
      <c r="I25" s="85">
        <f>ROUND(H25/C25*1000,1)</f>
        <v>6.7</v>
      </c>
      <c r="J25" s="65">
        <f>J41+J63+J65+J135</f>
        <v>11</v>
      </c>
      <c r="K25" s="91">
        <f>ROUND(J25/C25*1000,1)</f>
        <v>3.5</v>
      </c>
      <c r="L25" s="65">
        <f>L41+L63+L65+L135</f>
        <v>58</v>
      </c>
      <c r="M25" s="85">
        <f>ROUND(L25/X25*1000,1)</f>
        <v>18</v>
      </c>
      <c r="N25" s="70">
        <f>N41+N63+N65+N135</f>
        <v>53</v>
      </c>
      <c r="O25" s="85">
        <f>ROUND(N25/X25*1000,1)</f>
        <v>16.4</v>
      </c>
      <c r="P25" s="65">
        <f>P41+P63+P65+P135</f>
        <v>19</v>
      </c>
      <c r="Q25" s="85">
        <f t="shared" si="2"/>
        <v>6.1</v>
      </c>
      <c r="R25" s="65">
        <f>R41+R63+R65+R135</f>
        <v>11</v>
      </c>
      <c r="S25" s="67">
        <f>S41+S63+S65+S135</f>
        <v>8</v>
      </c>
      <c r="T25" s="73">
        <f>T41+T63+T65+T135</f>
        <v>1685</v>
      </c>
      <c r="U25" s="69">
        <f>ROUND(T25/A25*1000,1)</f>
        <v>5.3</v>
      </c>
      <c r="V25" s="73">
        <f>V41+V63+V65+V135</f>
        <v>431</v>
      </c>
      <c r="W25" s="115">
        <f t="shared" si="3"/>
        <v>1.35</v>
      </c>
      <c r="X25" s="106">
        <f>X41+X63+X65+X135</f>
        <v>3229</v>
      </c>
      <c r="Y25" s="4"/>
      <c r="Z25">
        <f>Z41+Z63+Z65+Z135</f>
        <v>3129</v>
      </c>
    </row>
    <row r="26" spans="1:26" ht="24">
      <c r="A26" s="104">
        <f>A39+A125+A126+A127+A128+A129+A131+A132+A133</f>
        <v>117499</v>
      </c>
      <c r="B26" s="74" t="s">
        <v>125</v>
      </c>
      <c r="C26" s="65">
        <f>C39+C125+C126+C127+C128+C129+C131+C132+C133</f>
        <v>892</v>
      </c>
      <c r="D26" s="66">
        <f>ROUND(C26/A26*1000,1)</f>
        <v>7.6</v>
      </c>
      <c r="E26" s="67">
        <f>E39+E125+E126+E127+E128+E129+E131+E132+E133</f>
        <v>60</v>
      </c>
      <c r="F26" s="75">
        <f>F39+F125+F126+F127+F128+F129+F131+F132+F133</f>
        <v>1184</v>
      </c>
      <c r="G26" s="69">
        <f>ROUND(F26/A26*1000,1)</f>
        <v>10.1</v>
      </c>
      <c r="H26" s="65">
        <f>H39+H125+H126+H127+H128+H129+H131+H132+H133</f>
        <v>4</v>
      </c>
      <c r="I26" s="85">
        <f>ROUND(H26/C26*1000,1)</f>
        <v>4.5</v>
      </c>
      <c r="J26" s="65">
        <f>J39+J125+J126+J127+J128+J129+J131+J132+J133</f>
        <v>0</v>
      </c>
      <c r="K26" s="91">
        <f>ROUND(J26/C26*1000,1)</f>
        <v>0</v>
      </c>
      <c r="L26" s="65">
        <f>L39+L125+L126+L127+L128+L129+L131+L132+L133</f>
        <v>18</v>
      </c>
      <c r="M26" s="85">
        <f>ROUND(L26/X26*1000,1)</f>
        <v>19.2</v>
      </c>
      <c r="N26" s="70">
        <f>N39+N125+N126+N127+N128+N129+N131+N132+N133</f>
        <v>29</v>
      </c>
      <c r="O26" s="85">
        <f>ROUND(N26/X26*1000,1)</f>
        <v>30.9</v>
      </c>
      <c r="P26" s="65">
        <f>P39+P125+P126+P127+P128+P129+P131+P132+P133</f>
        <v>5</v>
      </c>
      <c r="Q26" s="85">
        <f t="shared" si="2"/>
        <v>5.6</v>
      </c>
      <c r="R26" s="65">
        <f>R39+R125+R126+R127+R128+R129+R131+R132+R133</f>
        <v>5</v>
      </c>
      <c r="S26" s="67">
        <f>S39+S125+S126+S127+S128+S129+S131+S132+S133</f>
        <v>0</v>
      </c>
      <c r="T26" s="73">
        <f>T39+T125+T126+T127+T128+T129+T131+T132+T133</f>
        <v>479</v>
      </c>
      <c r="U26" s="69">
        <f>ROUND(T26/A26*1000,1)</f>
        <v>4.1</v>
      </c>
      <c r="V26" s="73">
        <f>V39+V125+V126+V127+V128+V129+V131+V132+V133</f>
        <v>125</v>
      </c>
      <c r="W26" s="115">
        <f t="shared" si="3"/>
        <v>1.06</v>
      </c>
      <c r="X26" s="106">
        <f>X39+X125+X126+X127+X128+X129+X131+X132+X133</f>
        <v>939</v>
      </c>
      <c r="Y26" s="4"/>
      <c r="Z26">
        <f>Z39+Z125+Z126+Z127+Z128+Z129+Z131+Z132+Z133</f>
        <v>897</v>
      </c>
    </row>
    <row r="27" spans="1:26" ht="24">
      <c r="A27" s="104">
        <f>A61+A134</f>
        <v>39866</v>
      </c>
      <c r="B27" s="74" t="s">
        <v>126</v>
      </c>
      <c r="C27" s="65">
        <f>C61+C134</f>
        <v>335</v>
      </c>
      <c r="D27" s="66">
        <f>ROUND(C27/A27*1000,1)</f>
        <v>8.4</v>
      </c>
      <c r="E27" s="67">
        <f>E61+E134</f>
        <v>19</v>
      </c>
      <c r="F27" s="75">
        <f>F61+F134</f>
        <v>396</v>
      </c>
      <c r="G27" s="69">
        <f>ROUND(F27/A27*1000,1)</f>
        <v>9.9</v>
      </c>
      <c r="H27" s="65">
        <f>H61+H134</f>
        <v>0</v>
      </c>
      <c r="I27" s="85">
        <f>ROUND(H27/C27*1000,1)</f>
        <v>0</v>
      </c>
      <c r="J27" s="65">
        <f>J61+J134</f>
        <v>0</v>
      </c>
      <c r="K27" s="91">
        <f>ROUND(J27/C27*1000,1)</f>
        <v>0</v>
      </c>
      <c r="L27" s="65">
        <f>L61+L134</f>
        <v>5</v>
      </c>
      <c r="M27" s="85">
        <f>ROUND(L27/X27*1000,1)</f>
        <v>14.2</v>
      </c>
      <c r="N27" s="70">
        <f>N61+N134</f>
        <v>13</v>
      </c>
      <c r="O27" s="85">
        <f>ROUND(N27/X27*1000,1)</f>
        <v>36.8</v>
      </c>
      <c r="P27" s="65">
        <f>P61+P134</f>
        <v>1</v>
      </c>
      <c r="Q27" s="85">
        <f t="shared" si="2"/>
        <v>3</v>
      </c>
      <c r="R27" s="65">
        <f>R61+R134</f>
        <v>1</v>
      </c>
      <c r="S27" s="67">
        <f>S61+S134</f>
        <v>0</v>
      </c>
      <c r="T27" s="73">
        <f>T61+T134</f>
        <v>177</v>
      </c>
      <c r="U27" s="69">
        <f>ROUND(T27/A27*1000,1)</f>
        <v>4.4</v>
      </c>
      <c r="V27" s="73">
        <f>V61+V134</f>
        <v>54</v>
      </c>
      <c r="W27" s="115">
        <f t="shared" si="3"/>
        <v>1.35</v>
      </c>
      <c r="X27" s="106">
        <f>X61+X134</f>
        <v>353</v>
      </c>
      <c r="Y27" s="4"/>
      <c r="Z27">
        <f>Z61+Z134</f>
        <v>336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15"/>
      <c r="X28" s="106"/>
      <c r="Y28" s="4"/>
    </row>
    <row r="29" spans="1:26" ht="24">
      <c r="A29" s="104">
        <f>A38+A62</f>
        <v>628322</v>
      </c>
      <c r="B29" s="74" t="s">
        <v>27</v>
      </c>
      <c r="C29" s="65">
        <f>C38+C62</f>
        <v>5731</v>
      </c>
      <c r="D29" s="66">
        <f>ROUND(C29/A29*1000,1)</f>
        <v>9.1</v>
      </c>
      <c r="E29" s="67">
        <f>E38+E62</f>
        <v>389</v>
      </c>
      <c r="F29" s="75">
        <f>F38+F62</f>
        <v>2544</v>
      </c>
      <c r="G29" s="69">
        <f>ROUND(F29/A29*1000,1)</f>
        <v>4</v>
      </c>
      <c r="H29" s="65">
        <f>H38+H62</f>
        <v>24</v>
      </c>
      <c r="I29" s="85">
        <f>ROUND(H29/C29*1000,1)</f>
        <v>4.2</v>
      </c>
      <c r="J29" s="65">
        <f>J38+J62</f>
        <v>14</v>
      </c>
      <c r="K29" s="91">
        <f>ROUND(J29/C29*1000,1)</f>
        <v>2.4</v>
      </c>
      <c r="L29" s="65">
        <f>L38+L62</f>
        <v>106</v>
      </c>
      <c r="M29" s="85">
        <f>ROUND(L29/X29*1000,1)</f>
        <v>17.9</v>
      </c>
      <c r="N29" s="70">
        <f>N38+N62</f>
        <v>91</v>
      </c>
      <c r="O29" s="85">
        <f>ROUND(N29/X29*1000,1)</f>
        <v>15.4</v>
      </c>
      <c r="P29" s="65">
        <f>P38+P62</f>
        <v>32</v>
      </c>
      <c r="Q29" s="85">
        <f>ROUND(P29/C29*1000,1)</f>
        <v>5.6</v>
      </c>
      <c r="R29" s="65">
        <f>R38+R62</f>
        <v>22</v>
      </c>
      <c r="S29" s="67">
        <f>S38+S62</f>
        <v>10</v>
      </c>
      <c r="T29" s="73">
        <f>T38+T62</f>
        <v>3949</v>
      </c>
      <c r="U29" s="69">
        <f>ROUND(T29/A29*1000,1)</f>
        <v>6.3</v>
      </c>
      <c r="V29" s="73">
        <f>V38+V62</f>
        <v>803</v>
      </c>
      <c r="W29" s="115">
        <f>ROUND(V29/A29*1000,2)</f>
        <v>1.28</v>
      </c>
      <c r="X29" s="106">
        <f>X38+X62</f>
        <v>5928</v>
      </c>
      <c r="Y29" s="4"/>
      <c r="Z29">
        <f>Z38+Z62</f>
        <v>5753</v>
      </c>
    </row>
    <row r="30" spans="1:26" ht="24">
      <c r="A30" s="104">
        <f>A104+A105+A107+A108+A109+A110</f>
        <v>73495</v>
      </c>
      <c r="B30" s="74" t="s">
        <v>127</v>
      </c>
      <c r="C30" s="65">
        <f>C104+C105+C107+C108+C109+C110</f>
        <v>641</v>
      </c>
      <c r="D30" s="66">
        <f>ROUND(C30/A30*1000,1)</f>
        <v>8.7</v>
      </c>
      <c r="E30" s="67">
        <f>E104+E105+E107+E108+E109+E110</f>
        <v>52</v>
      </c>
      <c r="F30" s="75">
        <f>F104+F105+F107+F108+F109+F110</f>
        <v>671</v>
      </c>
      <c r="G30" s="69">
        <f>ROUND(F30/A30*1000,1)</f>
        <v>9.1</v>
      </c>
      <c r="H30" s="65">
        <f>H104+H105+H107+H108+H109+H110</f>
        <v>4</v>
      </c>
      <c r="I30" s="85">
        <f>ROUND(H30/C30*1000,1)</f>
        <v>6.2</v>
      </c>
      <c r="J30" s="65">
        <f>J104+J105+J107+J108+J109+J110</f>
        <v>3</v>
      </c>
      <c r="K30" s="91">
        <f>ROUND(J30/C30*1000,1)</f>
        <v>4.7</v>
      </c>
      <c r="L30" s="65">
        <f>L104+L105+L107+L108+L109+L110</f>
        <v>13</v>
      </c>
      <c r="M30" s="85">
        <f>ROUND(L30/X30*1000,1)</f>
        <v>19.7</v>
      </c>
      <c r="N30" s="70">
        <f>N104+N105+N107+N108+N109+N110</f>
        <v>7</v>
      </c>
      <c r="O30" s="85">
        <f>ROUND(N30/X30*1000,1)</f>
        <v>10.6</v>
      </c>
      <c r="P30" s="65">
        <f>P104+P105+P107+P108+P109+P110</f>
        <v>6</v>
      </c>
      <c r="Q30" s="85">
        <f>ROUND(P30/C30*1000,1)</f>
        <v>9.4</v>
      </c>
      <c r="R30" s="65">
        <f>R104+R105+R107+R108+R109+R110</f>
        <v>3</v>
      </c>
      <c r="S30" s="67">
        <f>S104+S105+S107+S108+S109+S110</f>
        <v>3</v>
      </c>
      <c r="T30" s="73">
        <f>T104+T105+T107+T108+T109+T110</f>
        <v>368</v>
      </c>
      <c r="U30" s="69">
        <f>ROUND(T30/A30*1000,1)</f>
        <v>5</v>
      </c>
      <c r="V30" s="73">
        <f>V104+V105+V107+V108+V109+V110</f>
        <v>82</v>
      </c>
      <c r="W30" s="115">
        <f t="shared" si="3"/>
        <v>1.12</v>
      </c>
      <c r="X30" s="106">
        <f>X104+X105+X107+X108+X109+X110</f>
        <v>661</v>
      </c>
      <c r="Y30" s="4"/>
      <c r="Z30">
        <f>Z104+Z105+Z107+Z108+Z109+Z110</f>
        <v>644</v>
      </c>
    </row>
    <row r="31" spans="1:26" ht="24">
      <c r="A31" s="104">
        <f>A54+A57+A60+A69</f>
        <v>607689</v>
      </c>
      <c r="B31" s="76" t="s">
        <v>28</v>
      </c>
      <c r="C31" s="65">
        <f>C54+C57+C60+C69</f>
        <v>5401</v>
      </c>
      <c r="D31" s="66">
        <f>ROUND(C31/A31*1000,1)</f>
        <v>8.9</v>
      </c>
      <c r="E31" s="67">
        <f>E54+E57+E60+E69</f>
        <v>305</v>
      </c>
      <c r="F31" s="75">
        <f>F54+F57+F60+F69</f>
        <v>2552</v>
      </c>
      <c r="G31" s="69">
        <f>ROUND(F31/A31*1000,1)</f>
        <v>4.2</v>
      </c>
      <c r="H31" s="65">
        <f>H54+H57+H60+H69</f>
        <v>16</v>
      </c>
      <c r="I31" s="85">
        <f>ROUND(H31/C31*1000,1)</f>
        <v>3</v>
      </c>
      <c r="J31" s="65">
        <f>J54+J57+J60+J69</f>
        <v>9</v>
      </c>
      <c r="K31" s="91">
        <f>ROUND(J31/C31*1000,1)</f>
        <v>1.7</v>
      </c>
      <c r="L31" s="65">
        <f>L54+L57+L60+L69</f>
        <v>141</v>
      </c>
      <c r="M31" s="85">
        <f>ROUND(L31/X31*1000,1)</f>
        <v>25</v>
      </c>
      <c r="N31" s="70">
        <f>N54+N57+N60+N69</f>
        <v>95</v>
      </c>
      <c r="O31" s="85">
        <f>ROUND(N31/X31*1000,1)</f>
        <v>16.9</v>
      </c>
      <c r="P31" s="65">
        <f>P54+P57+P60+P69</f>
        <v>29</v>
      </c>
      <c r="Q31" s="85">
        <f t="shared" si="2"/>
        <v>5.4</v>
      </c>
      <c r="R31" s="65">
        <f>R54+R57+R60+R69</f>
        <v>23</v>
      </c>
      <c r="S31" s="67">
        <f>S54+S57+S60+S69</f>
        <v>6</v>
      </c>
      <c r="T31" s="73">
        <f>T54+T57+T60+T69</f>
        <v>3433</v>
      </c>
      <c r="U31" s="69">
        <f>ROUND(T31/A31*1000,1)</f>
        <v>5.6</v>
      </c>
      <c r="V31" s="73">
        <f>V54+V57+V60+V69</f>
        <v>669</v>
      </c>
      <c r="W31" s="115">
        <f t="shared" si="3"/>
        <v>1.1</v>
      </c>
      <c r="X31" s="106">
        <f>X54+X57+X60+X69</f>
        <v>5637</v>
      </c>
      <c r="Y31" s="4"/>
      <c r="Z31">
        <f>Z54+Z57+Z60+Z69</f>
        <v>5424</v>
      </c>
    </row>
    <row r="32" spans="1:26" ht="24">
      <c r="A32" s="4">
        <f>A53+A59</f>
        <v>300086</v>
      </c>
      <c r="B32" s="74" t="s">
        <v>29</v>
      </c>
      <c r="C32" s="65">
        <f>C53+C59</f>
        <v>2947</v>
      </c>
      <c r="D32" s="66">
        <f>ROUND(C32/A32*1000,1)</f>
        <v>9.8</v>
      </c>
      <c r="E32" s="67">
        <f>E53+E59</f>
        <v>197</v>
      </c>
      <c r="F32" s="75">
        <f>F53+F59</f>
        <v>1232</v>
      </c>
      <c r="G32" s="69">
        <f>ROUND(F32/A32*1000,1)</f>
        <v>4.1</v>
      </c>
      <c r="H32" s="65">
        <f>H53+H59</f>
        <v>14</v>
      </c>
      <c r="I32" s="85">
        <f>ROUND(H32/C32*1000,1)</f>
        <v>4.8</v>
      </c>
      <c r="J32" s="65">
        <f>J53+J59</f>
        <v>9</v>
      </c>
      <c r="K32" s="91">
        <f>ROUND(J32/C32*1000,1)</f>
        <v>3.1</v>
      </c>
      <c r="L32" s="65">
        <f>L53+L59</f>
        <v>48</v>
      </c>
      <c r="M32" s="85">
        <f>ROUND(L32/X32*1000,1)</f>
        <v>15.8</v>
      </c>
      <c r="N32" s="70">
        <f>N53+N59</f>
        <v>43</v>
      </c>
      <c r="O32" s="85">
        <f>ROUND(N32/X32*1000,1)</f>
        <v>14.2</v>
      </c>
      <c r="P32" s="65">
        <f>P53+P59</f>
        <v>23</v>
      </c>
      <c r="Q32" s="85">
        <f t="shared" si="2"/>
        <v>7.8</v>
      </c>
      <c r="R32" s="65">
        <f>R53+R59</f>
        <v>16</v>
      </c>
      <c r="S32" s="67">
        <f>S53+S59</f>
        <v>7</v>
      </c>
      <c r="T32" s="73">
        <f>T53+T59</f>
        <v>1835</v>
      </c>
      <c r="U32" s="69">
        <f>ROUND(T32/A32*1000,1)</f>
        <v>6.1</v>
      </c>
      <c r="V32" s="73">
        <f>V53+V59</f>
        <v>385</v>
      </c>
      <c r="W32" s="115">
        <f t="shared" si="3"/>
        <v>1.28</v>
      </c>
      <c r="X32" s="106">
        <f>X53+X59</f>
        <v>3038</v>
      </c>
      <c r="Y32" s="4"/>
      <c r="Z32">
        <f>Z53+Z59</f>
        <v>2963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15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15"/>
      <c r="X34" s="4" t="s">
        <v>2</v>
      </c>
      <c r="Y34" s="4"/>
    </row>
    <row r="35" spans="1:26" ht="24">
      <c r="A35" s="4">
        <v>829455</v>
      </c>
      <c r="B35" s="28" t="s">
        <v>18</v>
      </c>
      <c r="C35" s="37">
        <v>7869</v>
      </c>
      <c r="D35" s="8">
        <f>ROUND(C35/A35*1000,1)</f>
        <v>9.5</v>
      </c>
      <c r="E35" s="39">
        <v>529</v>
      </c>
      <c r="F35" s="41">
        <v>3432</v>
      </c>
      <c r="G35" s="19">
        <f>ROUND(F35/A35*1000,1)</f>
        <v>4.1</v>
      </c>
      <c r="H35" s="44">
        <v>23</v>
      </c>
      <c r="I35" s="78">
        <f>ROUND(H35/C35*1000,1)</f>
        <v>2.9</v>
      </c>
      <c r="J35" s="44">
        <v>8</v>
      </c>
      <c r="K35" s="92">
        <f>ROUND(J35/C35*1000,1)</f>
        <v>1</v>
      </c>
      <c r="L35" s="44">
        <v>173</v>
      </c>
      <c r="M35" s="78">
        <f>ROUND(L35/X35*1000,1)</f>
        <v>21.2</v>
      </c>
      <c r="N35" s="46">
        <v>114</v>
      </c>
      <c r="O35" s="78">
        <f>ROUND(N35/X35*1000,1)</f>
        <v>14</v>
      </c>
      <c r="P35" s="44">
        <v>35</v>
      </c>
      <c r="Q35" s="85">
        <f aca="true" t="shared" si="4" ref="Q35:Q67">ROUND(P35/C35*1000,1)</f>
        <v>4.4</v>
      </c>
      <c r="R35" s="44">
        <v>29</v>
      </c>
      <c r="S35" s="48">
        <f>P35-R35</f>
        <v>6</v>
      </c>
      <c r="T35" s="6">
        <v>5057</v>
      </c>
      <c r="U35" s="19">
        <f>ROUND(T35/A35*1000,1)</f>
        <v>6.1</v>
      </c>
      <c r="V35" s="6">
        <v>1164</v>
      </c>
      <c r="W35" s="115">
        <f aca="true" t="shared" si="5" ref="W35:W67">ROUND(V35/A35*1000,2)</f>
        <v>1.4</v>
      </c>
      <c r="X35" s="4">
        <f>C35+L35+N35</f>
        <v>8156</v>
      </c>
      <c r="Y35" s="4"/>
      <c r="Z35">
        <f>C35+R35</f>
        <v>7898</v>
      </c>
    </row>
    <row r="36" spans="1:26" ht="24">
      <c r="A36" s="4">
        <v>85138</v>
      </c>
      <c r="B36" s="29" t="s">
        <v>31</v>
      </c>
      <c r="C36" s="37">
        <v>781</v>
      </c>
      <c r="D36" s="8">
        <f>ROUND(C36/A36*1000,1)</f>
        <v>9.2</v>
      </c>
      <c r="E36" s="39">
        <v>52</v>
      </c>
      <c r="F36" s="41">
        <v>781</v>
      </c>
      <c r="G36" s="19">
        <f>ROUND(F36/A36*1000,1)</f>
        <v>9.2</v>
      </c>
      <c r="H36" s="44">
        <v>5</v>
      </c>
      <c r="I36" s="78">
        <f>ROUND(H36/C36*1000,1)</f>
        <v>6.4</v>
      </c>
      <c r="J36" s="44">
        <v>2</v>
      </c>
      <c r="K36" s="92">
        <f>ROUND(J36/C36*1000,1)</f>
        <v>2.6</v>
      </c>
      <c r="L36" s="44">
        <v>19</v>
      </c>
      <c r="M36" s="78">
        <f>ROUND(L36/X36*1000,1)</f>
        <v>23.4</v>
      </c>
      <c r="N36" s="46">
        <v>13</v>
      </c>
      <c r="O36" s="78">
        <f>ROUND(N36/X36*1000,1)</f>
        <v>16</v>
      </c>
      <c r="P36" s="44">
        <v>4</v>
      </c>
      <c r="Q36" s="85">
        <f t="shared" si="4"/>
        <v>5.1</v>
      </c>
      <c r="R36" s="44">
        <v>2</v>
      </c>
      <c r="S36" s="48">
        <f>P36-R36</f>
        <v>2</v>
      </c>
      <c r="T36" s="6">
        <v>440</v>
      </c>
      <c r="U36" s="19">
        <f>ROUND(T36/A36*1000,1)</f>
        <v>5.2</v>
      </c>
      <c r="V36" s="6">
        <v>108</v>
      </c>
      <c r="W36" s="115">
        <f t="shared" si="5"/>
        <v>1.27</v>
      </c>
      <c r="X36" s="4">
        <f>C36+L36+N36</f>
        <v>813</v>
      </c>
      <c r="Y36" s="4"/>
      <c r="Z36">
        <f>C36+R36</f>
        <v>783</v>
      </c>
    </row>
    <row r="37" spans="1:26" ht="24">
      <c r="A37" s="4">
        <v>436596</v>
      </c>
      <c r="B37" s="29" t="s">
        <v>32</v>
      </c>
      <c r="C37" s="37">
        <v>5165</v>
      </c>
      <c r="D37" s="8">
        <f>ROUND(C37/A37*1000,1)</f>
        <v>11.8</v>
      </c>
      <c r="E37" s="39">
        <v>317</v>
      </c>
      <c r="F37" s="41">
        <v>1792</v>
      </c>
      <c r="G37" s="19">
        <f>ROUND(F37/A37*1000,1)</f>
        <v>4.1</v>
      </c>
      <c r="H37" s="44">
        <v>15</v>
      </c>
      <c r="I37" s="78">
        <f>ROUND(H37/C37*1000,1)</f>
        <v>2.9</v>
      </c>
      <c r="J37" s="44">
        <v>9</v>
      </c>
      <c r="K37" s="92">
        <f>ROUND(J37/C37*1000,1)</f>
        <v>1.7</v>
      </c>
      <c r="L37" s="44">
        <v>73</v>
      </c>
      <c r="M37" s="78">
        <f>ROUND(L37/X37*1000,1)</f>
        <v>13.7</v>
      </c>
      <c r="N37" s="46">
        <v>102</v>
      </c>
      <c r="O37" s="78">
        <f>ROUND(N37/X37*1000,1)</f>
        <v>19.1</v>
      </c>
      <c r="P37" s="44">
        <v>26</v>
      </c>
      <c r="Q37" s="85">
        <f t="shared" si="4"/>
        <v>5</v>
      </c>
      <c r="R37" s="44">
        <v>19</v>
      </c>
      <c r="S37" s="48">
        <f>P37-R37</f>
        <v>7</v>
      </c>
      <c r="T37" s="6">
        <v>3940</v>
      </c>
      <c r="U37" s="19">
        <f>ROUND(T37/A37*1000,1)</f>
        <v>9</v>
      </c>
      <c r="V37" s="6">
        <v>678</v>
      </c>
      <c r="W37" s="115">
        <f t="shared" si="5"/>
        <v>1.55</v>
      </c>
      <c r="X37" s="4">
        <f>C37+L37+N37</f>
        <v>5340</v>
      </c>
      <c r="Y37" s="4"/>
      <c r="Z37">
        <f>C37+R37</f>
        <v>5184</v>
      </c>
    </row>
    <row r="38" spans="1:26" ht="24">
      <c r="A38" s="4">
        <v>533270</v>
      </c>
      <c r="B38" s="28" t="s">
        <v>33</v>
      </c>
      <c r="C38" s="37">
        <v>4953</v>
      </c>
      <c r="D38" s="8">
        <f>ROUND(C38/A38*1000,1)</f>
        <v>9.3</v>
      </c>
      <c r="E38" s="39">
        <v>337</v>
      </c>
      <c r="F38" s="41">
        <v>2174</v>
      </c>
      <c r="G38" s="19">
        <f>ROUND(F38/A38*1000,1)</f>
        <v>4.1</v>
      </c>
      <c r="H38" s="44">
        <v>23</v>
      </c>
      <c r="I38" s="78">
        <f>ROUND(H38/C38*1000,1)</f>
        <v>4.6</v>
      </c>
      <c r="J38" s="44">
        <v>14</v>
      </c>
      <c r="K38" s="92">
        <f>ROUND(J38/C38*1000,1)</f>
        <v>2.8</v>
      </c>
      <c r="L38" s="44">
        <v>88</v>
      </c>
      <c r="M38" s="78">
        <f>ROUND(L38/X38*1000,1)</f>
        <v>17.2</v>
      </c>
      <c r="N38" s="46">
        <v>79</v>
      </c>
      <c r="O38" s="78">
        <f>ROUND(N38/X38*1000,1)</f>
        <v>15.4</v>
      </c>
      <c r="P38" s="44">
        <v>29</v>
      </c>
      <c r="Q38" s="85">
        <f t="shared" si="4"/>
        <v>5.9</v>
      </c>
      <c r="R38" s="44">
        <v>19</v>
      </c>
      <c r="S38" s="48">
        <f>P38-R38</f>
        <v>10</v>
      </c>
      <c r="T38" s="6">
        <v>3458</v>
      </c>
      <c r="U38" s="19">
        <f>ROUND(T38/A38*1000,1)</f>
        <v>6.5</v>
      </c>
      <c r="V38" s="6">
        <v>705</v>
      </c>
      <c r="W38" s="115">
        <f t="shared" si="5"/>
        <v>1.32</v>
      </c>
      <c r="X38" s="4">
        <f>C38+L38+N38</f>
        <v>5120</v>
      </c>
      <c r="Y38" s="4"/>
      <c r="Z38">
        <f>C38+R38</f>
        <v>4972</v>
      </c>
    </row>
    <row r="39" spans="1:26" ht="24">
      <c r="A39" s="4">
        <v>54575</v>
      </c>
      <c r="B39" s="29" t="s">
        <v>34</v>
      </c>
      <c r="C39" s="37">
        <v>479</v>
      </c>
      <c r="D39" s="8">
        <f>ROUND(C39/A39*1000,1)</f>
        <v>8.8</v>
      </c>
      <c r="E39" s="39">
        <v>31</v>
      </c>
      <c r="F39" s="40">
        <v>478</v>
      </c>
      <c r="G39" s="19">
        <f>ROUND(F39/A39*1000,1)</f>
        <v>8.8</v>
      </c>
      <c r="H39" s="44">
        <v>1</v>
      </c>
      <c r="I39" s="78">
        <f>ROUND(H39/C39*1000,1)</f>
        <v>2.1</v>
      </c>
      <c r="J39" s="44">
        <v>0</v>
      </c>
      <c r="K39" s="92">
        <f>ROUND(J39/C39*1000,1)</f>
        <v>0</v>
      </c>
      <c r="L39" s="44">
        <v>10</v>
      </c>
      <c r="M39" s="78">
        <f>ROUND(L39/X39*1000,1)</f>
        <v>19.8</v>
      </c>
      <c r="N39" s="46">
        <v>17</v>
      </c>
      <c r="O39" s="78">
        <f>ROUND(N39/X39*1000,1)</f>
        <v>33.6</v>
      </c>
      <c r="P39" s="44">
        <v>1</v>
      </c>
      <c r="Q39" s="85">
        <f t="shared" si="4"/>
        <v>2.1</v>
      </c>
      <c r="R39" s="44">
        <v>1</v>
      </c>
      <c r="S39" s="48">
        <f>P39-R39</f>
        <v>0</v>
      </c>
      <c r="T39" s="6">
        <v>262</v>
      </c>
      <c r="U39" s="19">
        <f>ROUND(T39/A39*1000,1)</f>
        <v>4.8</v>
      </c>
      <c r="V39" s="6">
        <v>76</v>
      </c>
      <c r="W39" s="115">
        <f t="shared" si="5"/>
        <v>1.39</v>
      </c>
      <c r="X39" s="4">
        <f>C39+L39+N39</f>
        <v>506</v>
      </c>
      <c r="Y39" s="4"/>
      <c r="Z39">
        <f>C39+R39</f>
        <v>480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15"/>
      <c r="X40" s="4"/>
      <c r="Y40" s="4"/>
    </row>
    <row r="41" spans="1:26" ht="24">
      <c r="A41" s="4">
        <v>123433</v>
      </c>
      <c r="B41" s="28" t="s">
        <v>35</v>
      </c>
      <c r="C41" s="37">
        <v>1148</v>
      </c>
      <c r="D41" s="8">
        <f>ROUND(C41/A41*1000,1)</f>
        <v>9.3</v>
      </c>
      <c r="E41" s="39">
        <v>67</v>
      </c>
      <c r="F41" s="41">
        <v>705</v>
      </c>
      <c r="G41" s="19">
        <f>ROUND(F41/A41*1000,1)</f>
        <v>5.7</v>
      </c>
      <c r="H41" s="44">
        <v>8</v>
      </c>
      <c r="I41" s="78">
        <f>ROUND(H41/C41*1000,1)</f>
        <v>7</v>
      </c>
      <c r="J41" s="44">
        <v>4</v>
      </c>
      <c r="K41" s="92">
        <f>ROUND(J41/C41*1000,1)</f>
        <v>3.5</v>
      </c>
      <c r="L41" s="44">
        <v>22</v>
      </c>
      <c r="M41" s="78">
        <f>ROUND(L41/X41*1000,1)</f>
        <v>18.5</v>
      </c>
      <c r="N41" s="46">
        <v>22</v>
      </c>
      <c r="O41" s="78">
        <f>ROUND(N41/X41*1000,1)</f>
        <v>18.5</v>
      </c>
      <c r="P41" s="44">
        <v>5</v>
      </c>
      <c r="Q41" s="85">
        <f t="shared" si="4"/>
        <v>4.4</v>
      </c>
      <c r="R41" s="44">
        <v>2</v>
      </c>
      <c r="S41" s="48">
        <f>P41-R41</f>
        <v>3</v>
      </c>
      <c r="T41" s="6">
        <v>626</v>
      </c>
      <c r="U41" s="19">
        <f>ROUND(T41/A41*1000,1)</f>
        <v>5.1</v>
      </c>
      <c r="V41" s="6">
        <v>193</v>
      </c>
      <c r="W41" s="115">
        <f t="shared" si="5"/>
        <v>1.56</v>
      </c>
      <c r="X41" s="4">
        <f>C41+L41+N41</f>
        <v>1192</v>
      </c>
      <c r="Y41" s="4"/>
      <c r="Z41">
        <f>C41+R41</f>
        <v>1150</v>
      </c>
    </row>
    <row r="42" spans="1:26" ht="24">
      <c r="A42" s="4">
        <v>456210</v>
      </c>
      <c r="B42" s="28" t="s">
        <v>36</v>
      </c>
      <c r="C42" s="37">
        <v>5065</v>
      </c>
      <c r="D42" s="8">
        <f>ROUND(C42/A42*1000,1)</f>
        <v>11.1</v>
      </c>
      <c r="E42" s="39">
        <v>293</v>
      </c>
      <c r="F42" s="41">
        <v>1836</v>
      </c>
      <c r="G42" s="19">
        <f>ROUND(F42/A42*1000,1)</f>
        <v>4</v>
      </c>
      <c r="H42" s="44">
        <v>18</v>
      </c>
      <c r="I42" s="78">
        <f>ROUND(H42/C42*1000,1)</f>
        <v>3.6</v>
      </c>
      <c r="J42" s="44">
        <v>15</v>
      </c>
      <c r="K42" s="92">
        <f>ROUND(J42/C42*1000,1)</f>
        <v>3</v>
      </c>
      <c r="L42" s="44">
        <v>123</v>
      </c>
      <c r="M42" s="78">
        <f>ROUND(L42/X42*1000,1)</f>
        <v>23.3</v>
      </c>
      <c r="N42" s="46">
        <v>85</v>
      </c>
      <c r="O42" s="78">
        <f>ROUND(N42/X42*1000,1)</f>
        <v>16.1</v>
      </c>
      <c r="P42" s="44">
        <v>33</v>
      </c>
      <c r="Q42" s="85">
        <f t="shared" si="4"/>
        <v>6.5</v>
      </c>
      <c r="R42" s="44">
        <v>23</v>
      </c>
      <c r="S42" s="48">
        <f>P42-R42</f>
        <v>10</v>
      </c>
      <c r="T42" s="6">
        <v>3396</v>
      </c>
      <c r="U42" s="19">
        <f>ROUND(T42/A42*1000,1)</f>
        <v>7.4</v>
      </c>
      <c r="V42" s="6">
        <v>643</v>
      </c>
      <c r="W42" s="115">
        <f t="shared" si="5"/>
        <v>1.41</v>
      </c>
      <c r="X42" s="4">
        <f>C42+L42+N42</f>
        <v>5273</v>
      </c>
      <c r="Y42" s="4"/>
      <c r="Z42">
        <f>C42+R42</f>
        <v>5088</v>
      </c>
    </row>
    <row r="43" spans="1:26" ht="24">
      <c r="A43" s="4">
        <v>114475</v>
      </c>
      <c r="B43" s="28" t="s">
        <v>37</v>
      </c>
      <c r="C43" s="37">
        <v>900</v>
      </c>
      <c r="D43" s="8">
        <f>ROUND(C43/A43*1000,1)</f>
        <v>7.9</v>
      </c>
      <c r="E43" s="39">
        <v>61</v>
      </c>
      <c r="F43" s="41">
        <v>684</v>
      </c>
      <c r="G43" s="19">
        <f>ROUND(F43/A43*1000,1)</f>
        <v>6</v>
      </c>
      <c r="H43" s="44">
        <v>7</v>
      </c>
      <c r="I43" s="78">
        <f>ROUND(H43/C43*1000,1)</f>
        <v>7.8</v>
      </c>
      <c r="J43" s="44">
        <v>2</v>
      </c>
      <c r="K43" s="92">
        <f>ROUND(J43/C43*1000,1)</f>
        <v>2.2</v>
      </c>
      <c r="L43" s="44">
        <v>22</v>
      </c>
      <c r="M43" s="78">
        <f>ROUND(L43/X43*1000,1)</f>
        <v>23.5</v>
      </c>
      <c r="N43" s="46">
        <v>16</v>
      </c>
      <c r="O43" s="78">
        <f>ROUND(N43/X43*1000,1)</f>
        <v>17.1</v>
      </c>
      <c r="P43" s="44">
        <v>4</v>
      </c>
      <c r="Q43" s="85">
        <f t="shared" si="4"/>
        <v>4.4</v>
      </c>
      <c r="R43" s="44">
        <v>3</v>
      </c>
      <c r="S43" s="48">
        <f>P43-R43</f>
        <v>1</v>
      </c>
      <c r="T43" s="6">
        <v>579</v>
      </c>
      <c r="U43" s="19">
        <f>ROUND(T43/A43*1000,1)</f>
        <v>5.1</v>
      </c>
      <c r="V43" s="6">
        <v>127</v>
      </c>
      <c r="W43" s="115">
        <f t="shared" si="5"/>
        <v>1.11</v>
      </c>
      <c r="X43" s="4">
        <f>C43+L43+N43</f>
        <v>938</v>
      </c>
      <c r="Y43" s="4"/>
      <c r="Z43">
        <f>C43+R43</f>
        <v>903</v>
      </c>
    </row>
    <row r="44" spans="1:26" ht="24">
      <c r="A44" s="4">
        <v>49546</v>
      </c>
      <c r="B44" s="29" t="s">
        <v>38</v>
      </c>
      <c r="C44" s="37">
        <v>466</v>
      </c>
      <c r="D44" s="8">
        <f>ROUND(C44/A44*1000,1)</f>
        <v>9.4</v>
      </c>
      <c r="E44" s="39">
        <v>25</v>
      </c>
      <c r="F44" s="40">
        <v>414</v>
      </c>
      <c r="G44" s="19">
        <f>ROUND(F44/A44*1000,1)</f>
        <v>8.4</v>
      </c>
      <c r="H44" s="44">
        <v>2</v>
      </c>
      <c r="I44" s="78">
        <f>ROUND(H44/C44*1000,1)</f>
        <v>4.3</v>
      </c>
      <c r="J44" s="44">
        <v>0</v>
      </c>
      <c r="K44" s="92">
        <f>ROUND(J44/C44*1000,1)</f>
        <v>0</v>
      </c>
      <c r="L44" s="44">
        <v>11</v>
      </c>
      <c r="M44" s="78">
        <f>ROUND(L44/X44*1000,1)</f>
        <v>22.6</v>
      </c>
      <c r="N44" s="46">
        <v>9</v>
      </c>
      <c r="O44" s="78">
        <f>ROUND(N44/X44*1000,1)</f>
        <v>18.5</v>
      </c>
      <c r="P44" s="44">
        <v>3</v>
      </c>
      <c r="Q44" s="85">
        <f t="shared" si="4"/>
        <v>6.4</v>
      </c>
      <c r="R44" s="44">
        <v>3</v>
      </c>
      <c r="S44" s="48">
        <f>P44-R44</f>
        <v>0</v>
      </c>
      <c r="T44" s="6">
        <v>279</v>
      </c>
      <c r="U44" s="19">
        <f>ROUND(T44/A44*1000,1)</f>
        <v>5.6</v>
      </c>
      <c r="V44" s="6">
        <v>49</v>
      </c>
      <c r="W44" s="115">
        <f t="shared" si="5"/>
        <v>0.99</v>
      </c>
      <c r="X44" s="4">
        <f>C44+L44+N44</f>
        <v>486</v>
      </c>
      <c r="Y44" s="4"/>
      <c r="Z44">
        <f>C44+R44</f>
        <v>469</v>
      </c>
    </row>
    <row r="45" spans="1:26" ht="24">
      <c r="A45" s="4">
        <v>83437</v>
      </c>
      <c r="B45" s="28" t="s">
        <v>39</v>
      </c>
      <c r="C45" s="37">
        <v>719</v>
      </c>
      <c r="D45" s="8">
        <f>ROUND(C45/A45*1000,1)</f>
        <v>8.6</v>
      </c>
      <c r="E45" s="39">
        <v>57</v>
      </c>
      <c r="F45" s="41">
        <v>523</v>
      </c>
      <c r="G45" s="19">
        <f>ROUND(F45/A45*1000,1)</f>
        <v>6.3</v>
      </c>
      <c r="H45" s="44">
        <v>2</v>
      </c>
      <c r="I45" s="78">
        <f>ROUND(H45/C45*1000,1)</f>
        <v>2.8</v>
      </c>
      <c r="J45" s="44">
        <v>1</v>
      </c>
      <c r="K45" s="92">
        <f>ROUND(J45/C45*1000,1)</f>
        <v>1.4</v>
      </c>
      <c r="L45" s="44">
        <v>11</v>
      </c>
      <c r="M45" s="78">
        <f>ROUND(L45/X45*1000,1)</f>
        <v>14.9</v>
      </c>
      <c r="N45" s="46">
        <v>6</v>
      </c>
      <c r="O45" s="78">
        <f>ROUND(N45/X45*1000,1)</f>
        <v>8.2</v>
      </c>
      <c r="P45" s="44">
        <v>1</v>
      </c>
      <c r="Q45" s="85">
        <f t="shared" si="4"/>
        <v>1.4</v>
      </c>
      <c r="R45" s="44">
        <v>1</v>
      </c>
      <c r="S45" s="48">
        <f>P45-R45</f>
        <v>0</v>
      </c>
      <c r="T45" s="6">
        <v>429</v>
      </c>
      <c r="U45" s="19">
        <f>ROUND(T45/A45*1000,1)</f>
        <v>5.1</v>
      </c>
      <c r="V45" s="6">
        <v>100</v>
      </c>
      <c r="W45" s="115">
        <f t="shared" si="5"/>
        <v>1.2</v>
      </c>
      <c r="X45" s="4">
        <f>C45+L45+N45</f>
        <v>736</v>
      </c>
      <c r="Y45" s="4"/>
      <c r="Z45">
        <f>C45+R45</f>
        <v>720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15"/>
      <c r="X46" s="4"/>
      <c r="Y46" s="4"/>
    </row>
    <row r="47" spans="1:26" ht="24">
      <c r="A47" s="4">
        <v>86708</v>
      </c>
      <c r="B47" s="29" t="s">
        <v>40</v>
      </c>
      <c r="C47" s="37">
        <v>1081</v>
      </c>
      <c r="D47" s="8">
        <f>ROUND(C47/A47*1000,1)</f>
        <v>12.5</v>
      </c>
      <c r="E47" s="39">
        <v>58</v>
      </c>
      <c r="F47" s="40">
        <v>494</v>
      </c>
      <c r="G47" s="19">
        <f>ROUND(F47/A47*1000,1)</f>
        <v>5.7</v>
      </c>
      <c r="H47" s="44">
        <v>5</v>
      </c>
      <c r="I47" s="78">
        <f>ROUND(H47/C47*1000,1)</f>
        <v>4.6</v>
      </c>
      <c r="J47" s="44">
        <v>5</v>
      </c>
      <c r="K47" s="92">
        <f>ROUND(J47/C47*1000,1)</f>
        <v>4.6</v>
      </c>
      <c r="L47" s="44">
        <v>30</v>
      </c>
      <c r="M47" s="78">
        <f>ROUND(L47/X47*1000,1)</f>
        <v>26.7</v>
      </c>
      <c r="N47" s="46">
        <v>13</v>
      </c>
      <c r="O47" s="78">
        <f>ROUND(N47/X47*1000,1)</f>
        <v>11.6</v>
      </c>
      <c r="P47" s="44">
        <v>8</v>
      </c>
      <c r="Q47" s="85">
        <f t="shared" si="4"/>
        <v>7.4</v>
      </c>
      <c r="R47" s="44">
        <v>6</v>
      </c>
      <c r="S47" s="48">
        <f>P47-R47</f>
        <v>2</v>
      </c>
      <c r="T47" s="6">
        <v>617</v>
      </c>
      <c r="U47" s="19">
        <f>ROUND(T47/A47*1000,1)</f>
        <v>7.1</v>
      </c>
      <c r="V47" s="6">
        <v>115</v>
      </c>
      <c r="W47" s="115">
        <f t="shared" si="5"/>
        <v>1.33</v>
      </c>
      <c r="X47" s="4">
        <f>C47+L47+N47</f>
        <v>1124</v>
      </c>
      <c r="Y47" s="4"/>
      <c r="Z47">
        <f>C47+R47</f>
        <v>1087</v>
      </c>
    </row>
    <row r="48" spans="1:26" ht="24">
      <c r="A48" s="4">
        <v>144688</v>
      </c>
      <c r="B48" s="29" t="s">
        <v>41</v>
      </c>
      <c r="C48" s="37">
        <v>1117</v>
      </c>
      <c r="D48" s="8">
        <f>ROUND(C48/A48*1000,1)</f>
        <v>7.7</v>
      </c>
      <c r="E48" s="39">
        <v>56</v>
      </c>
      <c r="F48" s="40">
        <v>687</v>
      </c>
      <c r="G48" s="19">
        <f>ROUND(F48/A48*1000,1)</f>
        <v>4.7</v>
      </c>
      <c r="H48" s="44">
        <v>8</v>
      </c>
      <c r="I48" s="78">
        <f>ROUND(H48/C48*1000,1)</f>
        <v>7.2</v>
      </c>
      <c r="J48" s="44">
        <v>7</v>
      </c>
      <c r="K48" s="92">
        <f>ROUND(J48/C48*1000,1)</f>
        <v>6.3</v>
      </c>
      <c r="L48" s="44">
        <v>31</v>
      </c>
      <c r="M48" s="78">
        <f>ROUND(L48/X48*1000,1)</f>
        <v>26.4</v>
      </c>
      <c r="N48" s="46">
        <v>25</v>
      </c>
      <c r="O48" s="78">
        <f>ROUND(N48/X48*1000,1)</f>
        <v>21.3</v>
      </c>
      <c r="P48" s="44">
        <v>7</v>
      </c>
      <c r="Q48" s="85">
        <f t="shared" si="4"/>
        <v>6.3</v>
      </c>
      <c r="R48" s="44">
        <v>2</v>
      </c>
      <c r="S48" s="48">
        <f>P48-R48</f>
        <v>5</v>
      </c>
      <c r="T48" s="6">
        <v>644</v>
      </c>
      <c r="U48" s="19">
        <f>ROUND(T48/A48*1000,1)</f>
        <v>4.5</v>
      </c>
      <c r="V48" s="6">
        <v>133</v>
      </c>
      <c r="W48" s="115">
        <f t="shared" si="5"/>
        <v>0.92</v>
      </c>
      <c r="X48" s="4">
        <f>C48+L48+N48</f>
        <v>1173</v>
      </c>
      <c r="Y48" s="4"/>
      <c r="Z48">
        <f>C48+R48</f>
        <v>1119</v>
      </c>
    </row>
    <row r="49" spans="1:26" ht="24">
      <c r="A49" s="4">
        <v>45179</v>
      </c>
      <c r="B49" s="29" t="s">
        <v>42</v>
      </c>
      <c r="C49" s="37">
        <v>434</v>
      </c>
      <c r="D49" s="8">
        <f>ROUND(C49/A49*1000,1)</f>
        <v>9.6</v>
      </c>
      <c r="E49" s="39">
        <v>34</v>
      </c>
      <c r="F49" s="40">
        <v>334</v>
      </c>
      <c r="G49" s="19">
        <f>ROUND(F49/A49*1000,1)</f>
        <v>7.4</v>
      </c>
      <c r="H49" s="44">
        <v>2</v>
      </c>
      <c r="I49" s="78">
        <f>ROUND(H49/C49*1000,1)</f>
        <v>4.6</v>
      </c>
      <c r="J49" s="44">
        <v>1</v>
      </c>
      <c r="K49" s="92">
        <f>ROUND(J49/C49*1000,1)</f>
        <v>2.3</v>
      </c>
      <c r="L49" s="44">
        <v>9</v>
      </c>
      <c r="M49" s="78">
        <f>ROUND(L49/X49*1000,1)</f>
        <v>20.1</v>
      </c>
      <c r="N49" s="46">
        <v>5</v>
      </c>
      <c r="O49" s="78">
        <f>ROUND(N49/X49*1000,1)</f>
        <v>11.2</v>
      </c>
      <c r="P49" s="44">
        <v>0</v>
      </c>
      <c r="Q49" s="85">
        <f t="shared" si="4"/>
        <v>0</v>
      </c>
      <c r="R49" s="44">
        <v>0</v>
      </c>
      <c r="S49" s="48">
        <f>P49-R49</f>
        <v>0</v>
      </c>
      <c r="T49" s="6">
        <v>238</v>
      </c>
      <c r="U49" s="19">
        <f>ROUND(T49/A49*1000,1)</f>
        <v>5.3</v>
      </c>
      <c r="V49" s="6">
        <v>62</v>
      </c>
      <c r="W49" s="115">
        <f t="shared" si="5"/>
        <v>1.37</v>
      </c>
      <c r="X49" s="4">
        <f>C49+L49+N49</f>
        <v>448</v>
      </c>
      <c r="Y49" s="4"/>
      <c r="Z49">
        <f>C49+R49</f>
        <v>434</v>
      </c>
    </row>
    <row r="50" spans="1:26" ht="24">
      <c r="A50" s="4">
        <v>32305</v>
      </c>
      <c r="B50" s="103" t="s">
        <v>43</v>
      </c>
      <c r="C50" s="37">
        <v>292</v>
      </c>
      <c r="D50" s="8">
        <f>ROUND(C50/A50*1000,1)</f>
        <v>9</v>
      </c>
      <c r="E50" s="39">
        <v>18</v>
      </c>
      <c r="F50" s="40">
        <v>343</v>
      </c>
      <c r="G50" s="19">
        <f>ROUND(F50/A50*1000,1)</f>
        <v>10.6</v>
      </c>
      <c r="H50" s="44">
        <v>2</v>
      </c>
      <c r="I50" s="78">
        <f>ROUND(H50/C50*1000,1)</f>
        <v>6.8</v>
      </c>
      <c r="J50" s="44">
        <v>2</v>
      </c>
      <c r="K50" s="92">
        <f>ROUND(J50/C50*1000,1)</f>
        <v>6.8</v>
      </c>
      <c r="L50" s="44">
        <v>9</v>
      </c>
      <c r="M50" s="78">
        <f>ROUND(L50/X50*1000,1)</f>
        <v>29.6</v>
      </c>
      <c r="N50" s="46">
        <v>3</v>
      </c>
      <c r="O50" s="78">
        <f>ROUND(N50/X50*1000,1)</f>
        <v>9.9</v>
      </c>
      <c r="P50" s="44">
        <v>2</v>
      </c>
      <c r="Q50" s="85">
        <f t="shared" si="4"/>
        <v>6.8</v>
      </c>
      <c r="R50" s="44">
        <v>1</v>
      </c>
      <c r="S50" s="48">
        <f>P50-R50</f>
        <v>1</v>
      </c>
      <c r="T50" s="6">
        <v>143</v>
      </c>
      <c r="U50" s="19">
        <f>ROUND(T50/A50*1000,1)</f>
        <v>4.4</v>
      </c>
      <c r="V50" s="6">
        <v>41</v>
      </c>
      <c r="W50" s="115">
        <f t="shared" si="5"/>
        <v>1.27</v>
      </c>
      <c r="X50" s="4">
        <f>C50+L50+N50</f>
        <v>304</v>
      </c>
      <c r="Y50" s="4"/>
      <c r="Z50">
        <f>C50+R50</f>
        <v>293</v>
      </c>
    </row>
    <row r="51" spans="1:26" ht="24">
      <c r="A51" s="4">
        <v>38906</v>
      </c>
      <c r="B51" s="29" t="s">
        <v>44</v>
      </c>
      <c r="C51" s="37">
        <v>403</v>
      </c>
      <c r="D51" s="8">
        <f>ROUND(C51/A51*1000,1)</f>
        <v>10.4</v>
      </c>
      <c r="E51" s="39">
        <v>30</v>
      </c>
      <c r="F51" s="40">
        <v>280</v>
      </c>
      <c r="G51" s="19">
        <f>ROUND(F51/A51*1000,1)</f>
        <v>7.2</v>
      </c>
      <c r="H51" s="44">
        <v>3</v>
      </c>
      <c r="I51" s="78">
        <f>ROUND(H51/C51*1000,1)</f>
        <v>7.4</v>
      </c>
      <c r="J51" s="44">
        <v>2</v>
      </c>
      <c r="K51" s="92">
        <f>ROUND(J51/C51*1000,1)</f>
        <v>5</v>
      </c>
      <c r="L51" s="44">
        <v>6</v>
      </c>
      <c r="M51" s="78">
        <f>ROUND(L51/X51*1000,1)</f>
        <v>14.6</v>
      </c>
      <c r="N51" s="46">
        <v>1</v>
      </c>
      <c r="O51" s="78">
        <f>ROUND(N51/X51*1000,1)</f>
        <v>2.4</v>
      </c>
      <c r="P51" s="44">
        <v>1</v>
      </c>
      <c r="Q51" s="85">
        <f t="shared" si="4"/>
        <v>2.5</v>
      </c>
      <c r="R51" s="44">
        <v>1</v>
      </c>
      <c r="S51" s="48">
        <f>P51-R51</f>
        <v>0</v>
      </c>
      <c r="T51" s="6">
        <v>208</v>
      </c>
      <c r="U51" s="19">
        <f>ROUND(T51/A51*1000,1)</f>
        <v>5.3</v>
      </c>
      <c r="V51" s="6">
        <v>49</v>
      </c>
      <c r="W51" s="115">
        <f t="shared" si="5"/>
        <v>1.26</v>
      </c>
      <c r="X51" s="4">
        <f>C51+L51+N51</f>
        <v>410</v>
      </c>
      <c r="Y51" s="4"/>
      <c r="Z51">
        <f>C51+R51</f>
        <v>404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15"/>
      <c r="X52" s="4"/>
      <c r="Y52" s="4"/>
    </row>
    <row r="53" spans="1:26" ht="24">
      <c r="A53" s="4">
        <v>151471</v>
      </c>
      <c r="B53" s="29" t="s">
        <v>45</v>
      </c>
      <c r="C53" s="37">
        <v>1564</v>
      </c>
      <c r="D53" s="8">
        <f>ROUND(C53/A53*1000,1)</f>
        <v>10.3</v>
      </c>
      <c r="E53" s="39">
        <v>91</v>
      </c>
      <c r="F53" s="40">
        <v>607</v>
      </c>
      <c r="G53" s="19">
        <f>ROUND(F53/A53*1000,1)</f>
        <v>4</v>
      </c>
      <c r="H53" s="44">
        <v>10</v>
      </c>
      <c r="I53" s="78">
        <f>ROUND(H53/C53*1000,1)</f>
        <v>6.4</v>
      </c>
      <c r="J53" s="44">
        <v>6</v>
      </c>
      <c r="K53" s="92">
        <f>ROUND(J53/C53*1000,1)</f>
        <v>3.8</v>
      </c>
      <c r="L53" s="44">
        <v>22</v>
      </c>
      <c r="M53" s="78">
        <f>ROUND(L53/X53*1000,1)</f>
        <v>13.7</v>
      </c>
      <c r="N53" s="46">
        <v>24</v>
      </c>
      <c r="O53" s="78">
        <f>ROUND(N53/X53*1000,1)</f>
        <v>14.9</v>
      </c>
      <c r="P53" s="44">
        <v>12</v>
      </c>
      <c r="Q53" s="85">
        <f t="shared" si="4"/>
        <v>7.7</v>
      </c>
      <c r="R53" s="44">
        <v>8</v>
      </c>
      <c r="S53" s="48">
        <f>P53-R53</f>
        <v>4</v>
      </c>
      <c r="T53" s="6">
        <v>978</v>
      </c>
      <c r="U53" s="19">
        <f>ROUND(T53/A53*1000,1)</f>
        <v>6.5</v>
      </c>
      <c r="V53" s="6">
        <v>187</v>
      </c>
      <c r="W53" s="115">
        <f t="shared" si="5"/>
        <v>1.23</v>
      </c>
      <c r="X53" s="4">
        <f>C53+L53+N53</f>
        <v>1610</v>
      </c>
      <c r="Y53" s="4"/>
      <c r="Z53">
        <f>C53+R53</f>
        <v>1572</v>
      </c>
    </row>
    <row r="54" spans="1:26" ht="24">
      <c r="A54" s="4">
        <v>305058</v>
      </c>
      <c r="B54" s="28" t="s">
        <v>46</v>
      </c>
      <c r="C54" s="37">
        <v>2703</v>
      </c>
      <c r="D54" s="8">
        <f>ROUND(C54/A54*1000,1)</f>
        <v>8.9</v>
      </c>
      <c r="E54" s="39">
        <v>139</v>
      </c>
      <c r="F54" s="41">
        <v>1255</v>
      </c>
      <c r="G54" s="19">
        <f>ROUND(F54/A54*1000,1)</f>
        <v>4.1</v>
      </c>
      <c r="H54" s="44">
        <v>8</v>
      </c>
      <c r="I54" s="78">
        <f>ROUND(H54/C54*1000,1)</f>
        <v>3</v>
      </c>
      <c r="J54" s="44">
        <v>3</v>
      </c>
      <c r="K54" s="92">
        <f>ROUND(J54/C54*1000,1)</f>
        <v>1.1</v>
      </c>
      <c r="L54" s="44">
        <v>68</v>
      </c>
      <c r="M54" s="78">
        <f>ROUND(L54/X54*1000,1)</f>
        <v>24</v>
      </c>
      <c r="N54" s="46">
        <v>57</v>
      </c>
      <c r="O54" s="78">
        <f>ROUND(N54/X54*1000,1)</f>
        <v>20.2</v>
      </c>
      <c r="P54" s="44">
        <v>17</v>
      </c>
      <c r="Q54" s="85">
        <f t="shared" si="4"/>
        <v>6.3</v>
      </c>
      <c r="R54" s="44">
        <v>14</v>
      </c>
      <c r="S54" s="48">
        <f>P54-R54</f>
        <v>3</v>
      </c>
      <c r="T54" s="6">
        <v>1727</v>
      </c>
      <c r="U54" s="19">
        <f>ROUND(T54/A54*1000,1)</f>
        <v>5.7</v>
      </c>
      <c r="V54" s="6">
        <v>347</v>
      </c>
      <c r="W54" s="115">
        <f t="shared" si="5"/>
        <v>1.14</v>
      </c>
      <c r="X54" s="4">
        <f>C54+L54+N54</f>
        <v>2828</v>
      </c>
      <c r="Y54" s="4"/>
      <c r="Z54">
        <f>C54+R54</f>
        <v>2717</v>
      </c>
    </row>
    <row r="55" spans="1:26" ht="24">
      <c r="A55" s="4">
        <v>25334</v>
      </c>
      <c r="B55" s="29" t="s">
        <v>47</v>
      </c>
      <c r="C55" s="37">
        <v>174</v>
      </c>
      <c r="D55" s="8">
        <f>ROUND(C55/A55*1000,1)</f>
        <v>6.9</v>
      </c>
      <c r="E55" s="39">
        <v>12</v>
      </c>
      <c r="F55" s="40">
        <v>219</v>
      </c>
      <c r="G55" s="19">
        <f>ROUND(F55/A55*1000,1)</f>
        <v>8.6</v>
      </c>
      <c r="H55" s="44">
        <v>3</v>
      </c>
      <c r="I55" s="78">
        <f>ROUND(H55/C55*1000,1)</f>
        <v>17.2</v>
      </c>
      <c r="J55" s="44">
        <v>2</v>
      </c>
      <c r="K55" s="92">
        <f>ROUND(J55/C55*1000,1)</f>
        <v>11.5</v>
      </c>
      <c r="L55" s="44">
        <v>5</v>
      </c>
      <c r="M55" s="78">
        <f>ROUND(L55/X55*1000,1)</f>
        <v>27.5</v>
      </c>
      <c r="N55" s="46">
        <v>3</v>
      </c>
      <c r="O55" s="78">
        <f>ROUND(N55/X55*1000,1)</f>
        <v>16.5</v>
      </c>
      <c r="P55" s="44">
        <v>2</v>
      </c>
      <c r="Q55" s="85">
        <f t="shared" si="4"/>
        <v>11.5</v>
      </c>
      <c r="R55" s="44">
        <v>0</v>
      </c>
      <c r="S55" s="48">
        <f>P55-R55</f>
        <v>2</v>
      </c>
      <c r="T55" s="6">
        <v>108</v>
      </c>
      <c r="U55" s="19">
        <f>ROUND(T55/A55*1000,1)</f>
        <v>4.3</v>
      </c>
      <c r="V55" s="6">
        <v>26</v>
      </c>
      <c r="W55" s="115">
        <f t="shared" si="5"/>
        <v>1.03</v>
      </c>
      <c r="X55" s="4">
        <f>C55+L55+N55</f>
        <v>182</v>
      </c>
      <c r="Y55" s="4"/>
      <c r="Z55">
        <f>C55+R55</f>
        <v>174</v>
      </c>
    </row>
    <row r="56" spans="1:26" ht="24">
      <c r="A56" s="4">
        <v>257716</v>
      </c>
      <c r="B56" s="28" t="s">
        <v>48</v>
      </c>
      <c r="C56" s="37">
        <v>2616</v>
      </c>
      <c r="D56" s="8">
        <f>ROUND(C56/A56*1000,1)</f>
        <v>10.2</v>
      </c>
      <c r="E56" s="39">
        <v>187</v>
      </c>
      <c r="F56" s="41">
        <v>1345</v>
      </c>
      <c r="G56" s="19">
        <f>ROUND(F56/A56*1000,1)</f>
        <v>5.2</v>
      </c>
      <c r="H56" s="44">
        <v>11</v>
      </c>
      <c r="I56" s="78">
        <f>ROUND(H56/C56*1000,1)</f>
        <v>4.2</v>
      </c>
      <c r="J56" s="44">
        <v>6</v>
      </c>
      <c r="K56" s="92">
        <f>ROUND(J56/C56*1000,1)</f>
        <v>2.3</v>
      </c>
      <c r="L56" s="44">
        <v>43</v>
      </c>
      <c r="M56" s="78">
        <f>ROUND(L56/X56*1000,1)</f>
        <v>15.9</v>
      </c>
      <c r="N56" s="46">
        <v>45</v>
      </c>
      <c r="O56" s="78">
        <f>ROUND(N56/X56*1000,1)</f>
        <v>16.6</v>
      </c>
      <c r="P56" s="44">
        <v>9</v>
      </c>
      <c r="Q56" s="85">
        <f t="shared" si="4"/>
        <v>3.4</v>
      </c>
      <c r="R56" s="44">
        <v>6</v>
      </c>
      <c r="S56" s="48">
        <f>P56-R56</f>
        <v>3</v>
      </c>
      <c r="T56" s="6">
        <v>1573</v>
      </c>
      <c r="U56" s="19">
        <f>ROUND(T56/A56*1000,1)</f>
        <v>6.1</v>
      </c>
      <c r="V56" s="6">
        <v>358</v>
      </c>
      <c r="W56" s="115">
        <f t="shared" si="5"/>
        <v>1.39</v>
      </c>
      <c r="X56" s="4">
        <f>C56+L56+N56</f>
        <v>2704</v>
      </c>
      <c r="Y56" s="4"/>
      <c r="Z56">
        <f>C56+R56</f>
        <v>2622</v>
      </c>
    </row>
    <row r="57" spans="1:26" ht="24">
      <c r="A57" s="4">
        <v>140059</v>
      </c>
      <c r="B57" s="29" t="s">
        <v>49</v>
      </c>
      <c r="C57" s="37">
        <v>1295</v>
      </c>
      <c r="D57" s="8">
        <f>ROUND(C57/A57*1000,1)</f>
        <v>9.2</v>
      </c>
      <c r="E57" s="39">
        <v>85</v>
      </c>
      <c r="F57" s="40">
        <v>575</v>
      </c>
      <c r="G57" s="19">
        <f>ROUND(F57/A57*1000,1)</f>
        <v>4.1</v>
      </c>
      <c r="H57" s="44">
        <v>4</v>
      </c>
      <c r="I57" s="78">
        <f>ROUND(H57/C57*1000,1)</f>
        <v>3.1</v>
      </c>
      <c r="J57" s="44">
        <v>3</v>
      </c>
      <c r="K57" s="92">
        <f>ROUND(J57/C57*1000,1)</f>
        <v>2.3</v>
      </c>
      <c r="L57" s="44">
        <v>36</v>
      </c>
      <c r="M57" s="78">
        <f>ROUND(L57/X57*1000,1)</f>
        <v>26.7</v>
      </c>
      <c r="N57" s="46">
        <v>16</v>
      </c>
      <c r="O57" s="78">
        <f>ROUND(N57/X57*1000,1)</f>
        <v>11.9</v>
      </c>
      <c r="P57" s="44">
        <v>4</v>
      </c>
      <c r="Q57" s="85">
        <f t="shared" si="4"/>
        <v>3.1</v>
      </c>
      <c r="R57" s="44">
        <v>2</v>
      </c>
      <c r="S57" s="48">
        <f>P57-R57</f>
        <v>2</v>
      </c>
      <c r="T57" s="6">
        <v>871</v>
      </c>
      <c r="U57" s="19">
        <f>ROUND(T57/A57*1000,1)</f>
        <v>6.2</v>
      </c>
      <c r="V57" s="6">
        <v>149</v>
      </c>
      <c r="W57" s="115">
        <f t="shared" si="5"/>
        <v>1.06</v>
      </c>
      <c r="X57" s="4">
        <f>C57+L57+N57</f>
        <v>1347</v>
      </c>
      <c r="Y57" s="4"/>
      <c r="Z57">
        <f>C57+R57</f>
        <v>1297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15"/>
      <c r="X58" s="4"/>
      <c r="Y58" s="4"/>
    </row>
    <row r="59" spans="1:26" ht="24">
      <c r="A59" s="4">
        <v>148615</v>
      </c>
      <c r="B59" s="29" t="s">
        <v>50</v>
      </c>
      <c r="C59" s="37">
        <v>1383</v>
      </c>
      <c r="D59" s="8">
        <f>ROUND(C59/A59*1000,1)</f>
        <v>9.3</v>
      </c>
      <c r="E59" s="39">
        <v>106</v>
      </c>
      <c r="F59" s="40">
        <v>625</v>
      </c>
      <c r="G59" s="19">
        <f>ROUND(F59/A59*1000,1)</f>
        <v>4.2</v>
      </c>
      <c r="H59" s="44">
        <v>4</v>
      </c>
      <c r="I59" s="78">
        <f>ROUND(H59/C59*1000,1)</f>
        <v>2.9</v>
      </c>
      <c r="J59" s="44">
        <v>3</v>
      </c>
      <c r="K59" s="92">
        <f>ROUND(J59/C59*1000,1)</f>
        <v>2.2</v>
      </c>
      <c r="L59" s="44">
        <v>26</v>
      </c>
      <c r="M59" s="78">
        <f>ROUND(L59/X59*1000,1)</f>
        <v>18.2</v>
      </c>
      <c r="N59" s="46">
        <v>19</v>
      </c>
      <c r="O59" s="78">
        <f>ROUND(N59/X59*1000,1)</f>
        <v>13.3</v>
      </c>
      <c r="P59" s="44">
        <v>11</v>
      </c>
      <c r="Q59" s="85">
        <f t="shared" si="4"/>
        <v>8</v>
      </c>
      <c r="R59" s="44">
        <v>8</v>
      </c>
      <c r="S59" s="48">
        <f>P59-R59</f>
        <v>3</v>
      </c>
      <c r="T59" s="6">
        <v>857</v>
      </c>
      <c r="U59" s="19">
        <f>ROUND(T59/A59*1000,1)</f>
        <v>5.8</v>
      </c>
      <c r="V59" s="6">
        <v>198</v>
      </c>
      <c r="W59" s="115">
        <f t="shared" si="5"/>
        <v>1.33</v>
      </c>
      <c r="X59" s="4">
        <f>C59+L59+N59</f>
        <v>1428</v>
      </c>
      <c r="Y59" s="4"/>
      <c r="Z59">
        <f>C59+R59</f>
        <v>1391</v>
      </c>
    </row>
    <row r="60" spans="1:26" ht="24">
      <c r="A60" s="4">
        <v>120628</v>
      </c>
      <c r="B60" s="29" t="s">
        <v>51</v>
      </c>
      <c r="C60" s="37">
        <v>1051</v>
      </c>
      <c r="D60" s="8">
        <f>ROUND(C60/A60*1000,1)</f>
        <v>8.7</v>
      </c>
      <c r="E60" s="39">
        <v>55</v>
      </c>
      <c r="F60" s="40">
        <v>539</v>
      </c>
      <c r="G60" s="19">
        <f>ROUND(F60/A60*1000,1)</f>
        <v>4.5</v>
      </c>
      <c r="H60" s="44">
        <v>3</v>
      </c>
      <c r="I60" s="78">
        <f>ROUND(H60/C60*1000,1)</f>
        <v>2.9</v>
      </c>
      <c r="J60" s="44">
        <v>3</v>
      </c>
      <c r="K60" s="92">
        <f>ROUND(J60/C60*1000,1)</f>
        <v>2.9</v>
      </c>
      <c r="L60" s="44">
        <v>28</v>
      </c>
      <c r="M60" s="78">
        <f>ROUND(L60/X60*1000,1)</f>
        <v>25.6</v>
      </c>
      <c r="N60" s="46">
        <v>13</v>
      </c>
      <c r="O60" s="78">
        <f>ROUND(N60/X60*1000,1)</f>
        <v>11.9</v>
      </c>
      <c r="P60" s="44">
        <v>6</v>
      </c>
      <c r="Q60" s="85">
        <f t="shared" si="4"/>
        <v>5.7</v>
      </c>
      <c r="R60" s="44">
        <v>5</v>
      </c>
      <c r="S60" s="48">
        <f>P60-R60</f>
        <v>1</v>
      </c>
      <c r="T60" s="6">
        <v>622</v>
      </c>
      <c r="U60" s="19">
        <f>ROUND(T60/A60*1000,1)</f>
        <v>5.2</v>
      </c>
      <c r="V60" s="6">
        <v>126</v>
      </c>
      <c r="W60" s="115">
        <f t="shared" si="5"/>
        <v>1.04</v>
      </c>
      <c r="X60" s="4">
        <f>C60+L60+N60</f>
        <v>1092</v>
      </c>
      <c r="Y60" s="4"/>
      <c r="Z60">
        <f>C60+R60</f>
        <v>1056</v>
      </c>
    </row>
    <row r="61" spans="1:26" ht="24">
      <c r="A61" s="4">
        <v>31226</v>
      </c>
      <c r="B61" s="29" t="s">
        <v>52</v>
      </c>
      <c r="C61" s="37">
        <v>263</v>
      </c>
      <c r="D61" s="8">
        <f>ROUND(C61/A61*1000,1)</f>
        <v>8.4</v>
      </c>
      <c r="E61" s="39">
        <v>15</v>
      </c>
      <c r="F61" s="40">
        <v>293</v>
      </c>
      <c r="G61" s="19">
        <f>ROUND(F61/A61*1000,1)</f>
        <v>9.4</v>
      </c>
      <c r="H61" s="44">
        <v>0</v>
      </c>
      <c r="I61" s="78">
        <f>ROUND(H61/C61*1000,1)</f>
        <v>0</v>
      </c>
      <c r="J61" s="44">
        <v>0</v>
      </c>
      <c r="K61" s="92">
        <f>ROUND(J61/C61*1000,1)</f>
        <v>0</v>
      </c>
      <c r="L61" s="44">
        <v>3</v>
      </c>
      <c r="M61" s="78">
        <f>ROUND(L61/X61*1000,1)</f>
        <v>11</v>
      </c>
      <c r="N61" s="46">
        <v>7</v>
      </c>
      <c r="O61" s="78">
        <f>ROUND(N61/X61*1000,1)</f>
        <v>25.6</v>
      </c>
      <c r="P61" s="44">
        <v>1</v>
      </c>
      <c r="Q61" s="85">
        <f t="shared" si="4"/>
        <v>3.8</v>
      </c>
      <c r="R61" s="44">
        <v>1</v>
      </c>
      <c r="S61" s="48">
        <f>P61-R61</f>
        <v>0</v>
      </c>
      <c r="T61" s="6">
        <v>147</v>
      </c>
      <c r="U61" s="19">
        <f>ROUND(T61/A61*1000,1)</f>
        <v>4.7</v>
      </c>
      <c r="V61" s="6">
        <v>46</v>
      </c>
      <c r="W61" s="115">
        <f t="shared" si="5"/>
        <v>1.47</v>
      </c>
      <c r="X61" s="4">
        <f>C61+L61+N61</f>
        <v>273</v>
      </c>
      <c r="Y61" s="4"/>
      <c r="Z61">
        <f>C61+R61</f>
        <v>264</v>
      </c>
    </row>
    <row r="62" spans="1:26" ht="24">
      <c r="A62" s="4">
        <v>95052</v>
      </c>
      <c r="B62" s="29" t="s">
        <v>53</v>
      </c>
      <c r="C62" s="37">
        <v>778</v>
      </c>
      <c r="D62" s="8">
        <f>ROUND(C62/A62*1000,1)</f>
        <v>8.2</v>
      </c>
      <c r="E62" s="39">
        <v>52</v>
      </c>
      <c r="F62" s="40">
        <v>370</v>
      </c>
      <c r="G62" s="19">
        <f>ROUND(F62/A62*1000,1)</f>
        <v>3.9</v>
      </c>
      <c r="H62" s="44">
        <v>1</v>
      </c>
      <c r="I62" s="78">
        <f>ROUND(H62/C62*1000,1)</f>
        <v>1.3</v>
      </c>
      <c r="J62" s="44">
        <v>0</v>
      </c>
      <c r="K62" s="92">
        <f>ROUND(J62/C62*1000,1)</f>
        <v>0</v>
      </c>
      <c r="L62" s="44">
        <v>18</v>
      </c>
      <c r="M62" s="78">
        <f>ROUND(L62/X62*1000,1)</f>
        <v>22.3</v>
      </c>
      <c r="N62" s="46">
        <v>12</v>
      </c>
      <c r="O62" s="78">
        <f>ROUND(N62/X62*1000,1)</f>
        <v>14.9</v>
      </c>
      <c r="P62" s="44">
        <v>3</v>
      </c>
      <c r="Q62" s="85">
        <f t="shared" si="4"/>
        <v>3.9</v>
      </c>
      <c r="R62" s="44">
        <v>3</v>
      </c>
      <c r="S62" s="48">
        <f>P62-R62</f>
        <v>0</v>
      </c>
      <c r="T62" s="6">
        <v>491</v>
      </c>
      <c r="U62" s="19">
        <f>ROUND(T62/A62*1000,1)</f>
        <v>5.2</v>
      </c>
      <c r="V62" s="6">
        <v>98</v>
      </c>
      <c r="W62" s="115">
        <f t="shared" si="5"/>
        <v>1.03</v>
      </c>
      <c r="X62" s="4">
        <f>C62+L62+N62</f>
        <v>808</v>
      </c>
      <c r="Y62" s="4"/>
      <c r="Z62">
        <f>C62+R62</f>
        <v>781</v>
      </c>
    </row>
    <row r="63" spans="1:26" ht="24">
      <c r="A63" s="4">
        <v>89242</v>
      </c>
      <c r="B63" s="28" t="s">
        <v>54</v>
      </c>
      <c r="C63" s="37">
        <v>972</v>
      </c>
      <c r="D63" s="8">
        <f>ROUND(C63/A63*1000,1)</f>
        <v>10.9</v>
      </c>
      <c r="E63" s="39">
        <v>43</v>
      </c>
      <c r="F63" s="41">
        <v>594</v>
      </c>
      <c r="G63" s="19">
        <f>ROUND(F63/A63*1000,1)</f>
        <v>6.7</v>
      </c>
      <c r="H63" s="44">
        <v>4</v>
      </c>
      <c r="I63" s="78">
        <f>ROUND(H63/C63*1000,1)</f>
        <v>4.1</v>
      </c>
      <c r="J63" s="44">
        <v>2</v>
      </c>
      <c r="K63" s="92">
        <f>ROUND(J63/C63*1000,1)</f>
        <v>2.1</v>
      </c>
      <c r="L63" s="44">
        <v>17</v>
      </c>
      <c r="M63" s="78">
        <f>ROUND(L63/X63*1000,1)</f>
        <v>16.9</v>
      </c>
      <c r="N63" s="46">
        <v>14</v>
      </c>
      <c r="O63" s="78">
        <f>ROUND(N63/X63*1000,1)</f>
        <v>14</v>
      </c>
      <c r="P63" s="44">
        <v>8</v>
      </c>
      <c r="Q63" s="85">
        <f t="shared" si="4"/>
        <v>8.2</v>
      </c>
      <c r="R63" s="44">
        <v>6</v>
      </c>
      <c r="S63" s="48">
        <f>P63-R63</f>
        <v>2</v>
      </c>
      <c r="T63" s="6">
        <v>539</v>
      </c>
      <c r="U63" s="19">
        <f>ROUND(T63/A63*1000,1)</f>
        <v>6</v>
      </c>
      <c r="V63" s="6">
        <v>116</v>
      </c>
      <c r="W63" s="115">
        <f t="shared" si="5"/>
        <v>1.3</v>
      </c>
      <c r="X63" s="4">
        <f>C63+L63+N63</f>
        <v>1003</v>
      </c>
      <c r="Y63" s="4"/>
      <c r="Z63">
        <f>C63+R63</f>
        <v>978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15"/>
      <c r="X64" s="4"/>
      <c r="Y64" s="4"/>
    </row>
    <row r="65" spans="1:26" ht="24">
      <c r="A65" s="4">
        <v>54876</v>
      </c>
      <c r="B65" s="28" t="s">
        <v>55</v>
      </c>
      <c r="C65" s="37">
        <v>427</v>
      </c>
      <c r="D65" s="8">
        <f>ROUND(C65/A65*1000,1)</f>
        <v>7.8</v>
      </c>
      <c r="E65" s="39">
        <v>34</v>
      </c>
      <c r="F65" s="41">
        <v>493</v>
      </c>
      <c r="G65" s="19">
        <f>ROUND(F65/A65*1000,1)</f>
        <v>9</v>
      </c>
      <c r="H65" s="44">
        <v>7</v>
      </c>
      <c r="I65" s="78">
        <f>ROUND(H65/C65*1000,1)</f>
        <v>16.4</v>
      </c>
      <c r="J65" s="44">
        <v>3</v>
      </c>
      <c r="K65" s="92">
        <f>ROUND(J65/C65*1000,1)</f>
        <v>7</v>
      </c>
      <c r="L65" s="44">
        <v>10</v>
      </c>
      <c r="M65" s="78">
        <f>ROUND(L65/X65*1000,1)</f>
        <v>22.3</v>
      </c>
      <c r="N65" s="46">
        <v>12</v>
      </c>
      <c r="O65" s="78">
        <f>ROUND(N65/X65*1000,1)</f>
        <v>26.7</v>
      </c>
      <c r="P65" s="44">
        <v>5</v>
      </c>
      <c r="Q65" s="85">
        <f t="shared" si="4"/>
        <v>11.7</v>
      </c>
      <c r="R65" s="44">
        <v>2</v>
      </c>
      <c r="S65" s="48">
        <f>P65-R65</f>
        <v>3</v>
      </c>
      <c r="T65" s="6">
        <v>224</v>
      </c>
      <c r="U65" s="19">
        <f>ROUND(T65/A65*1000,1)</f>
        <v>4.1</v>
      </c>
      <c r="V65" s="6">
        <v>59</v>
      </c>
      <c r="W65" s="115">
        <f t="shared" si="5"/>
        <v>1.08</v>
      </c>
      <c r="X65" s="4">
        <f>C65+L65+N65</f>
        <v>449</v>
      </c>
      <c r="Y65" s="4"/>
      <c r="Z65">
        <f>C65+R65</f>
        <v>429</v>
      </c>
    </row>
    <row r="66" spans="1:26" ht="24">
      <c r="A66" s="4">
        <v>115675</v>
      </c>
      <c r="B66" s="29" t="s">
        <v>56</v>
      </c>
      <c r="C66" s="37">
        <v>1464</v>
      </c>
      <c r="D66" s="8">
        <f>ROUND(C66/A66*1000,1)</f>
        <v>12.7</v>
      </c>
      <c r="E66" s="39">
        <v>89</v>
      </c>
      <c r="F66" s="40">
        <v>306</v>
      </c>
      <c r="G66" s="19">
        <f>ROUND(F66/A66*1000,1)</f>
        <v>2.6</v>
      </c>
      <c r="H66" s="44">
        <v>3</v>
      </c>
      <c r="I66" s="78">
        <f>ROUND(H66/C66*1000,1)</f>
        <v>2</v>
      </c>
      <c r="J66" s="44">
        <v>2</v>
      </c>
      <c r="K66" s="92">
        <f>ROUND(J66/C66*1000,1)</f>
        <v>1.4</v>
      </c>
      <c r="L66" s="44">
        <v>35</v>
      </c>
      <c r="M66" s="78">
        <f>ROUND(L66/X66*1000,1)</f>
        <v>23.1</v>
      </c>
      <c r="N66" s="46">
        <v>18</v>
      </c>
      <c r="O66" s="78">
        <f>ROUND(N66/X66*1000,1)</f>
        <v>11.9</v>
      </c>
      <c r="P66" s="44">
        <v>6</v>
      </c>
      <c r="Q66" s="85">
        <f t="shared" si="4"/>
        <v>4.1</v>
      </c>
      <c r="R66" s="44">
        <v>5</v>
      </c>
      <c r="S66" s="48">
        <f>P66-R66</f>
        <v>1</v>
      </c>
      <c r="T66" s="6">
        <v>1077</v>
      </c>
      <c r="U66" s="19">
        <f>ROUND(T66/A66*1000,1)</f>
        <v>9.3</v>
      </c>
      <c r="V66" s="6">
        <v>172</v>
      </c>
      <c r="W66" s="115">
        <f t="shared" si="5"/>
        <v>1.49</v>
      </c>
      <c r="X66" s="4">
        <f>C66+L66+N66</f>
        <v>1517</v>
      </c>
      <c r="Y66" s="4"/>
      <c r="Z66">
        <f>C66+R66</f>
        <v>1469</v>
      </c>
    </row>
    <row r="67" spans="1:26" ht="24">
      <c r="A67" s="4">
        <v>72157</v>
      </c>
      <c r="B67" s="29" t="s">
        <v>57</v>
      </c>
      <c r="C67" s="37">
        <v>504</v>
      </c>
      <c r="D67" s="8">
        <f>ROUND(C67/A67*1000,1)</f>
        <v>7</v>
      </c>
      <c r="E67" s="39">
        <v>35</v>
      </c>
      <c r="F67" s="40">
        <v>345</v>
      </c>
      <c r="G67" s="19">
        <f>ROUND(F67/A67*1000,1)</f>
        <v>4.8</v>
      </c>
      <c r="H67" s="44">
        <v>7</v>
      </c>
      <c r="I67" s="78">
        <f>ROUND(H67/C67*1000,1)</f>
        <v>13.9</v>
      </c>
      <c r="J67" s="44">
        <v>4</v>
      </c>
      <c r="K67" s="92">
        <f>ROUND(J67/C67*1000,1)</f>
        <v>7.9</v>
      </c>
      <c r="L67" s="44">
        <v>8</v>
      </c>
      <c r="M67" s="78">
        <f>ROUND(L67/X67*1000,1)</f>
        <v>15.4</v>
      </c>
      <c r="N67" s="46">
        <v>9</v>
      </c>
      <c r="O67" s="78">
        <f>ROUND(N67/X67*1000,1)</f>
        <v>17.3</v>
      </c>
      <c r="P67" s="44">
        <v>5</v>
      </c>
      <c r="Q67" s="85">
        <f t="shared" si="4"/>
        <v>9.9</v>
      </c>
      <c r="R67" s="44">
        <v>1</v>
      </c>
      <c r="S67" s="48">
        <f>P67-R67</f>
        <v>4</v>
      </c>
      <c r="T67" s="6">
        <v>291</v>
      </c>
      <c r="U67" s="19">
        <f>ROUND(T67/A67*1000,1)</f>
        <v>4</v>
      </c>
      <c r="V67" s="6">
        <v>80</v>
      </c>
      <c r="W67" s="115">
        <f t="shared" si="5"/>
        <v>1.11</v>
      </c>
      <c r="X67" s="4">
        <f>C67+L67+N67</f>
        <v>521</v>
      </c>
      <c r="Y67" s="4"/>
      <c r="Z67">
        <f>C67+R67</f>
        <v>505</v>
      </c>
    </row>
    <row r="68" spans="1:26" ht="24">
      <c r="A68" s="4">
        <v>30731</v>
      </c>
      <c r="B68" s="28" t="s">
        <v>59</v>
      </c>
      <c r="C68" s="118">
        <v>280</v>
      </c>
      <c r="D68" s="33">
        <f>ROUND(C68/A68*1000,1)</f>
        <v>9.1</v>
      </c>
      <c r="E68" s="39">
        <v>24</v>
      </c>
      <c r="F68" s="119">
        <v>142</v>
      </c>
      <c r="G68" s="19">
        <f>ROUND(F68/A68*1000,1)</f>
        <v>4.6</v>
      </c>
      <c r="H68" s="52">
        <v>1</v>
      </c>
      <c r="I68" s="78">
        <f>ROUND(H68/C68*1000,1)</f>
        <v>3.6</v>
      </c>
      <c r="J68" s="52">
        <v>1</v>
      </c>
      <c r="K68" s="78">
        <f>ROUND(J68/C68*1000,1)</f>
        <v>3.6</v>
      </c>
      <c r="L68" s="52">
        <v>7</v>
      </c>
      <c r="M68" s="78">
        <f>ROUND(L68/X68*1000,1)</f>
        <v>23.7</v>
      </c>
      <c r="N68" s="46">
        <v>8</v>
      </c>
      <c r="O68" s="78">
        <f>ROUND(N68/X68*1000,1)</f>
        <v>27.1</v>
      </c>
      <c r="P68" s="52">
        <v>1</v>
      </c>
      <c r="Q68" s="78">
        <f>ROUND(P68/C68*1000,1)</f>
        <v>3.6</v>
      </c>
      <c r="R68" s="52">
        <v>1</v>
      </c>
      <c r="S68" s="48">
        <f>P68-R68</f>
        <v>0</v>
      </c>
      <c r="T68" s="118">
        <v>118</v>
      </c>
      <c r="U68" s="19">
        <f>ROUND(T68/A68*1000,1)</f>
        <v>3.8</v>
      </c>
      <c r="V68" s="118">
        <v>38</v>
      </c>
      <c r="W68" s="112">
        <f>ROUND(V68/A68*1000,2)</f>
        <v>1.24</v>
      </c>
      <c r="X68" s="4">
        <f>C68+L68+N68</f>
        <v>295</v>
      </c>
      <c r="Y68" s="4"/>
      <c r="Z68">
        <f>C68+R68</f>
        <v>281</v>
      </c>
    </row>
    <row r="69" spans="1:26" ht="24.75" thickBot="1">
      <c r="A69" s="4">
        <v>41944</v>
      </c>
      <c r="B69" s="30" t="s">
        <v>60</v>
      </c>
      <c r="C69" s="38">
        <v>352</v>
      </c>
      <c r="D69" s="21">
        <f>ROUND(C69/A69*1000,1)</f>
        <v>8.4</v>
      </c>
      <c r="E69" s="42">
        <v>26</v>
      </c>
      <c r="F69" s="43">
        <v>183</v>
      </c>
      <c r="G69" s="22">
        <f>ROUND(F69/A69*1000,1)</f>
        <v>4.4</v>
      </c>
      <c r="H69" s="45">
        <v>1</v>
      </c>
      <c r="I69" s="79">
        <f>ROUND(H69/C69*1000,1)</f>
        <v>2.8</v>
      </c>
      <c r="J69" s="45">
        <v>0</v>
      </c>
      <c r="K69" s="79">
        <f>ROUND(J69/C69*1000,1)</f>
        <v>0</v>
      </c>
      <c r="L69" s="45">
        <v>9</v>
      </c>
      <c r="M69" s="79">
        <f>ROUND(L69/X69*1000,1)</f>
        <v>24.3</v>
      </c>
      <c r="N69" s="47">
        <v>9</v>
      </c>
      <c r="O69" s="79">
        <f>ROUND(N69/X69*1000,1)</f>
        <v>24.3</v>
      </c>
      <c r="P69" s="45">
        <v>2</v>
      </c>
      <c r="Q69" s="79">
        <f>ROUND(P69/C69*1000,1)</f>
        <v>5.7</v>
      </c>
      <c r="R69" s="45">
        <v>2</v>
      </c>
      <c r="S69" s="49">
        <f>P69-R69</f>
        <v>0</v>
      </c>
      <c r="T69" s="38">
        <v>213</v>
      </c>
      <c r="U69" s="22">
        <f>ROUND(T69/A69*1000,1)</f>
        <v>5.1</v>
      </c>
      <c r="V69" s="38">
        <v>47</v>
      </c>
      <c r="W69" s="116">
        <f>ROUND(V69/A69*1000,2)</f>
        <v>1.12</v>
      </c>
      <c r="X69" s="4">
        <f>C69+L69+N69</f>
        <v>370</v>
      </c>
      <c r="Y69" s="4"/>
      <c r="Z69">
        <f>C69+R69</f>
        <v>354</v>
      </c>
    </row>
    <row r="70" spans="1:25" ht="24">
      <c r="A70" s="4"/>
      <c r="B70" s="36" t="s">
        <v>141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142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58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140</v>
      </c>
      <c r="X72" s="4"/>
      <c r="Y72" s="4"/>
    </row>
    <row r="73" spans="1:25" ht="24">
      <c r="A73" s="4"/>
      <c r="B73" s="9" t="s">
        <v>1</v>
      </c>
      <c r="C73" s="124" t="s">
        <v>108</v>
      </c>
      <c r="D73" s="125"/>
      <c r="E73" s="126"/>
      <c r="F73" s="132" t="s">
        <v>111</v>
      </c>
      <c r="G73" s="133"/>
      <c r="H73" s="130" t="s">
        <v>109</v>
      </c>
      <c r="I73" s="131"/>
      <c r="J73" s="130" t="s">
        <v>110</v>
      </c>
      <c r="K73" s="131"/>
      <c r="L73" s="31" t="s">
        <v>114</v>
      </c>
      <c r="M73" s="95"/>
      <c r="N73" s="11" t="s">
        <v>115</v>
      </c>
      <c r="O73" s="98"/>
      <c r="P73" s="10"/>
      <c r="Q73" s="99" t="s">
        <v>3</v>
      </c>
      <c r="R73" s="11"/>
      <c r="S73" s="11"/>
      <c r="T73" s="124" t="s">
        <v>116</v>
      </c>
      <c r="U73" s="126"/>
      <c r="V73" s="124" t="s">
        <v>117</v>
      </c>
      <c r="W73" s="126"/>
      <c r="X73" s="4"/>
      <c r="Y73" s="4"/>
    </row>
    <row r="74" spans="1:25" ht="42.75" customHeight="1">
      <c r="A74" s="4"/>
      <c r="B74" s="12" t="s">
        <v>4</v>
      </c>
      <c r="C74" s="127"/>
      <c r="D74" s="128"/>
      <c r="E74" s="129"/>
      <c r="F74" s="134"/>
      <c r="G74" s="135"/>
      <c r="H74" s="144" t="s">
        <v>5</v>
      </c>
      <c r="I74" s="145"/>
      <c r="J74" s="146" t="s">
        <v>134</v>
      </c>
      <c r="K74" s="145"/>
      <c r="L74" s="139" t="s">
        <v>112</v>
      </c>
      <c r="M74" s="140"/>
      <c r="N74" s="139" t="s">
        <v>113</v>
      </c>
      <c r="O74" s="140"/>
      <c r="P74" s="26" t="s">
        <v>6</v>
      </c>
      <c r="Q74" s="100" t="s">
        <v>7</v>
      </c>
      <c r="R74" s="16" t="s">
        <v>8</v>
      </c>
      <c r="S74" s="14" t="s">
        <v>133</v>
      </c>
      <c r="T74" s="127"/>
      <c r="U74" s="129"/>
      <c r="V74" s="127"/>
      <c r="W74" s="129"/>
      <c r="X74" s="4"/>
      <c r="Y74" s="4"/>
    </row>
    <row r="75" spans="1:25" ht="48">
      <c r="A75" s="4"/>
      <c r="B75" s="15" t="s">
        <v>9</v>
      </c>
      <c r="C75" s="141" t="s">
        <v>118</v>
      </c>
      <c r="D75" s="16" t="s">
        <v>10</v>
      </c>
      <c r="E75" s="109" t="s">
        <v>129</v>
      </c>
      <c r="F75" s="141" t="s">
        <v>118</v>
      </c>
      <c r="G75" s="16" t="s">
        <v>10</v>
      </c>
      <c r="H75" s="141" t="s">
        <v>118</v>
      </c>
      <c r="I75" s="82" t="s">
        <v>10</v>
      </c>
      <c r="J75" s="141" t="s">
        <v>118</v>
      </c>
      <c r="K75" s="107" t="s">
        <v>10</v>
      </c>
      <c r="L75" s="143" t="s">
        <v>118</v>
      </c>
      <c r="M75" s="96" t="s">
        <v>10</v>
      </c>
      <c r="N75" s="141" t="s">
        <v>118</v>
      </c>
      <c r="O75" s="82" t="s">
        <v>10</v>
      </c>
      <c r="P75" s="141" t="s">
        <v>118</v>
      </c>
      <c r="Q75" s="82" t="s">
        <v>10</v>
      </c>
      <c r="R75" s="110" t="s">
        <v>137</v>
      </c>
      <c r="S75" s="14" t="s">
        <v>11</v>
      </c>
      <c r="T75" s="141" t="s">
        <v>118</v>
      </c>
      <c r="U75" s="27" t="s">
        <v>10</v>
      </c>
      <c r="V75" s="141" t="s">
        <v>118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2"/>
      <c r="D76" s="17" t="s">
        <v>128</v>
      </c>
      <c r="E76" s="105" t="s">
        <v>12</v>
      </c>
      <c r="F76" s="142"/>
      <c r="G76" s="17" t="s">
        <v>128</v>
      </c>
      <c r="H76" s="142"/>
      <c r="I76" s="83" t="s">
        <v>130</v>
      </c>
      <c r="J76" s="142"/>
      <c r="K76" s="108" t="s">
        <v>130</v>
      </c>
      <c r="L76" s="129"/>
      <c r="M76" s="97" t="s">
        <v>131</v>
      </c>
      <c r="N76" s="142"/>
      <c r="O76" s="83" t="s">
        <v>131</v>
      </c>
      <c r="P76" s="142"/>
      <c r="Q76" s="83" t="s">
        <v>138</v>
      </c>
      <c r="R76" s="111" t="s">
        <v>132</v>
      </c>
      <c r="S76" s="111" t="s">
        <v>13</v>
      </c>
      <c r="T76" s="142"/>
      <c r="U76" s="17" t="s">
        <v>128</v>
      </c>
      <c r="V76" s="142"/>
      <c r="W76" s="51" t="s">
        <v>128</v>
      </c>
      <c r="X76" s="4"/>
      <c r="Y76" s="4"/>
    </row>
    <row r="77" spans="1:26" ht="24">
      <c r="A77" s="4">
        <v>19298</v>
      </c>
      <c r="B77" s="28" t="s">
        <v>61</v>
      </c>
      <c r="C77" s="37">
        <v>142</v>
      </c>
      <c r="D77" s="8">
        <f>ROUND(C77/A77*1000,1)</f>
        <v>7.4</v>
      </c>
      <c r="E77" s="39">
        <v>7</v>
      </c>
      <c r="F77" s="41">
        <v>88</v>
      </c>
      <c r="G77" s="19">
        <f>ROUND(F77/A77*1000,1)</f>
        <v>4.6</v>
      </c>
      <c r="H77" s="44">
        <v>0</v>
      </c>
      <c r="I77" s="78">
        <f>ROUND(H77/C77*1000,1)</f>
        <v>0</v>
      </c>
      <c r="J77" s="44">
        <v>0</v>
      </c>
      <c r="K77" s="78">
        <f aca="true" t="shared" si="6" ref="K77:K134">ROUND(J77/C77*1000,1)</f>
        <v>0</v>
      </c>
      <c r="L77" s="44">
        <v>4</v>
      </c>
      <c r="M77" s="78">
        <f>ROUND(L77/X77*1000,1)</f>
        <v>26.8</v>
      </c>
      <c r="N77" s="46">
        <v>3</v>
      </c>
      <c r="O77" s="78">
        <f>ROUND(N77/X77*1000,1)</f>
        <v>20.1</v>
      </c>
      <c r="P77" s="44">
        <v>0</v>
      </c>
      <c r="Q77" s="78">
        <f aca="true" t="shared" si="7" ref="Q77:Q134">ROUND(P77/C77*1000,1)</f>
        <v>0</v>
      </c>
      <c r="R77" s="44">
        <v>0</v>
      </c>
      <c r="S77" s="48">
        <f>P77-R77</f>
        <v>0</v>
      </c>
      <c r="T77" s="37">
        <v>93</v>
      </c>
      <c r="U77" s="19">
        <f>ROUND(T77/A77*1000,1)</f>
        <v>4.8</v>
      </c>
      <c r="V77" s="37">
        <v>19</v>
      </c>
      <c r="W77" s="112">
        <f aca="true" t="shared" si="8" ref="W77:W134">ROUND(V77/A77*1000,2)</f>
        <v>0.98</v>
      </c>
      <c r="X77" s="4">
        <f>C77+L77+N77</f>
        <v>149</v>
      </c>
      <c r="Y77" s="4"/>
      <c r="Z77">
        <f>C77+R77</f>
        <v>142</v>
      </c>
    </row>
    <row r="78" spans="1:26" s="113" customFormat="1" ht="24">
      <c r="A78" s="117">
        <v>50036</v>
      </c>
      <c r="B78" s="28" t="s">
        <v>143</v>
      </c>
      <c r="C78" s="118">
        <v>467</v>
      </c>
      <c r="D78" s="33">
        <f>ROUND(C78/A78*1000,1)</f>
        <v>9.3</v>
      </c>
      <c r="E78" s="39">
        <v>30</v>
      </c>
      <c r="F78" s="119">
        <v>281</v>
      </c>
      <c r="G78" s="19">
        <f>ROUND(F78/A78*1000,1)</f>
        <v>5.6</v>
      </c>
      <c r="H78" s="52">
        <v>2</v>
      </c>
      <c r="I78" s="78">
        <f>ROUND(H78/C78*1000,1)</f>
        <v>4.3</v>
      </c>
      <c r="J78" s="52">
        <v>1</v>
      </c>
      <c r="K78" s="92">
        <f>ROUND(J78/C78*1000,1)</f>
        <v>2.1</v>
      </c>
      <c r="L78" s="52">
        <v>15</v>
      </c>
      <c r="M78" s="78">
        <f>ROUND(L78/X78*1000,1)</f>
        <v>30.7</v>
      </c>
      <c r="N78" s="46">
        <v>6</v>
      </c>
      <c r="O78" s="78">
        <f>ROUND(N78/X78*1000,1)</f>
        <v>12.3</v>
      </c>
      <c r="P78" s="52">
        <v>1</v>
      </c>
      <c r="Q78" s="85">
        <f>ROUND(P78/C78*1000,1)</f>
        <v>2.1</v>
      </c>
      <c r="R78" s="52">
        <v>1</v>
      </c>
      <c r="S78" s="48">
        <f>P78-R78</f>
        <v>0</v>
      </c>
      <c r="T78" s="32">
        <v>244</v>
      </c>
      <c r="U78" s="19">
        <f>ROUND(T78/A78*1000,1)</f>
        <v>4.9</v>
      </c>
      <c r="V78" s="32">
        <v>70</v>
      </c>
      <c r="W78" s="115">
        <f>ROUND(V78/A78*1000,2)</f>
        <v>1.4</v>
      </c>
      <c r="X78" s="117">
        <f>C78+L78+N78</f>
        <v>488</v>
      </c>
      <c r="Y78" s="117"/>
      <c r="Z78" s="113">
        <f>C78+R78</f>
        <v>468</v>
      </c>
    </row>
    <row r="79" spans="1:26" ht="24">
      <c r="A79" s="4">
        <v>42852</v>
      </c>
      <c r="B79" s="29" t="s">
        <v>62</v>
      </c>
      <c r="C79" s="37">
        <v>428</v>
      </c>
      <c r="D79" s="8">
        <f>ROUND(C79/A79*1000,1)</f>
        <v>10</v>
      </c>
      <c r="E79" s="39">
        <v>24</v>
      </c>
      <c r="F79" s="40">
        <v>196</v>
      </c>
      <c r="G79" s="19">
        <f>ROUND(F79/A79*1000,1)</f>
        <v>4.6</v>
      </c>
      <c r="H79" s="44">
        <v>1</v>
      </c>
      <c r="I79" s="78">
        <f>ROUND(H79/C79*1000,1)</f>
        <v>2.3</v>
      </c>
      <c r="J79" s="44">
        <v>0</v>
      </c>
      <c r="K79" s="78">
        <f t="shared" si="6"/>
        <v>0</v>
      </c>
      <c r="L79" s="44">
        <v>21</v>
      </c>
      <c r="M79" s="78">
        <f>ROUND(L79/X79*1000,1)</f>
        <v>46</v>
      </c>
      <c r="N79" s="46">
        <v>8</v>
      </c>
      <c r="O79" s="78">
        <f>ROUND(N79/X79*1000,1)</f>
        <v>17.5</v>
      </c>
      <c r="P79" s="44">
        <v>6</v>
      </c>
      <c r="Q79" s="78">
        <f t="shared" si="7"/>
        <v>14</v>
      </c>
      <c r="R79" s="44">
        <v>6</v>
      </c>
      <c r="S79" s="48">
        <f>P79-R79</f>
        <v>0</v>
      </c>
      <c r="T79" s="37">
        <v>223</v>
      </c>
      <c r="U79" s="19">
        <f>ROUND(T79/A79*1000,1)</f>
        <v>5.2</v>
      </c>
      <c r="V79" s="37">
        <v>70</v>
      </c>
      <c r="W79" s="112">
        <f t="shared" si="8"/>
        <v>1.63</v>
      </c>
      <c r="X79" s="4">
        <f>C79+L79+N79</f>
        <v>457</v>
      </c>
      <c r="Y79" s="4"/>
      <c r="Z79">
        <f>C79+R79</f>
        <v>434</v>
      </c>
    </row>
    <row r="80" spans="1:26" ht="24">
      <c r="A80" s="4">
        <v>8852</v>
      </c>
      <c r="B80" s="28" t="s">
        <v>63</v>
      </c>
      <c r="C80" s="37">
        <v>80</v>
      </c>
      <c r="D80" s="8">
        <f>ROUND(C80/A80*1000,1)</f>
        <v>9</v>
      </c>
      <c r="E80" s="39">
        <v>4</v>
      </c>
      <c r="F80" s="41">
        <v>90</v>
      </c>
      <c r="G80" s="19">
        <f>ROUND(F80/A80*1000,1)</f>
        <v>10.2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1</v>
      </c>
      <c r="M80" s="78">
        <f>ROUND(L80/X80*1000,1)</f>
        <v>12.2</v>
      </c>
      <c r="N80" s="46">
        <v>1</v>
      </c>
      <c r="O80" s="78">
        <f>ROUND(N80/X80*1000,1)</f>
        <v>12.2</v>
      </c>
      <c r="P80" s="44">
        <v>1</v>
      </c>
      <c r="Q80" s="78">
        <f t="shared" si="7"/>
        <v>12.5</v>
      </c>
      <c r="R80" s="44">
        <v>1</v>
      </c>
      <c r="S80" s="48">
        <f>P80-R80</f>
        <v>0</v>
      </c>
      <c r="T80" s="37">
        <v>24</v>
      </c>
      <c r="U80" s="19">
        <f>ROUND(T80/A80*1000,1)</f>
        <v>2.7</v>
      </c>
      <c r="V80" s="37">
        <v>4</v>
      </c>
      <c r="W80" s="112">
        <f t="shared" si="8"/>
        <v>0.45</v>
      </c>
      <c r="X80" s="4">
        <f>C80+L80+N80</f>
        <v>82</v>
      </c>
      <c r="Y80" s="4"/>
      <c r="Z80">
        <f>C80+R80</f>
        <v>81</v>
      </c>
    </row>
    <row r="81" spans="1:26" ht="24">
      <c r="A81" s="4">
        <v>37082</v>
      </c>
      <c r="B81" s="29" t="s">
        <v>64</v>
      </c>
      <c r="C81" s="37">
        <v>264</v>
      </c>
      <c r="D81" s="8">
        <f>ROUND(C81/A81*1000,1)</f>
        <v>7.1</v>
      </c>
      <c r="E81" s="39">
        <v>23</v>
      </c>
      <c r="F81" s="40">
        <v>148</v>
      </c>
      <c r="G81" s="19">
        <f>ROUND(F81/A81*1000,1)</f>
        <v>4</v>
      </c>
      <c r="H81" s="44">
        <v>0</v>
      </c>
      <c r="I81" s="78">
        <f>ROUND(H81/C81*1000,1)</f>
        <v>0</v>
      </c>
      <c r="J81" s="44">
        <v>0</v>
      </c>
      <c r="K81" s="78">
        <f t="shared" si="6"/>
        <v>0</v>
      </c>
      <c r="L81" s="44">
        <v>5</v>
      </c>
      <c r="M81" s="78">
        <f>ROUND(L81/X81*1000,1)</f>
        <v>18.1</v>
      </c>
      <c r="N81" s="46">
        <v>7</v>
      </c>
      <c r="O81" s="78">
        <f>ROUND(N81/X81*1000,1)</f>
        <v>25.4</v>
      </c>
      <c r="P81" s="52">
        <v>2</v>
      </c>
      <c r="Q81" s="78">
        <f t="shared" si="7"/>
        <v>7.6</v>
      </c>
      <c r="R81" s="44">
        <v>2</v>
      </c>
      <c r="S81" s="48">
        <f>P81-R81</f>
        <v>0</v>
      </c>
      <c r="T81" s="37">
        <v>113</v>
      </c>
      <c r="U81" s="19">
        <f>ROUND(T81/A81*1000,1)</f>
        <v>3</v>
      </c>
      <c r="V81" s="37">
        <v>35</v>
      </c>
      <c r="W81" s="112">
        <f t="shared" si="8"/>
        <v>0.94</v>
      </c>
      <c r="X81" s="4">
        <f>C81+L81+N81</f>
        <v>276</v>
      </c>
      <c r="Y81" s="4"/>
      <c r="Z81">
        <f>C81+R81</f>
        <v>266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12"/>
      <c r="X82" s="4"/>
      <c r="Y82" s="4"/>
    </row>
    <row r="83" spans="1:26" ht="24">
      <c r="A83" s="4">
        <v>41718</v>
      </c>
      <c r="B83" s="29" t="s">
        <v>135</v>
      </c>
      <c r="C83" s="37">
        <v>545</v>
      </c>
      <c r="D83" s="8">
        <f>ROUND(C83/A83*1000,1)</f>
        <v>13.1</v>
      </c>
      <c r="E83" s="39">
        <v>27</v>
      </c>
      <c r="F83" s="40">
        <v>188</v>
      </c>
      <c r="G83" s="19">
        <f>ROUND(F83/A83*1000,1)</f>
        <v>4.5</v>
      </c>
      <c r="H83" s="44">
        <v>3</v>
      </c>
      <c r="I83" s="78">
        <f>ROUND(H83/C83*1000,1)</f>
        <v>5.5</v>
      </c>
      <c r="J83" s="44">
        <v>2</v>
      </c>
      <c r="K83" s="78">
        <f>ROUND(J83/C83*1000,1)</f>
        <v>3.7</v>
      </c>
      <c r="L83" s="44">
        <v>11</v>
      </c>
      <c r="M83" s="78">
        <f>ROUND(L83/X83*1000,1)</f>
        <v>19.5</v>
      </c>
      <c r="N83" s="46">
        <v>8</v>
      </c>
      <c r="O83" s="78">
        <f>ROUND(N83/X83*1000,1)</f>
        <v>14.2</v>
      </c>
      <c r="P83" s="52">
        <v>2</v>
      </c>
      <c r="Q83" s="78">
        <f t="shared" si="7"/>
        <v>3.7</v>
      </c>
      <c r="R83" s="44">
        <v>1</v>
      </c>
      <c r="S83" s="48">
        <f>P83-R83</f>
        <v>1</v>
      </c>
      <c r="T83" s="37">
        <v>192</v>
      </c>
      <c r="U83" s="19">
        <f>ROUND(T83/A83*1000,1)</f>
        <v>4.6</v>
      </c>
      <c r="V83" s="37">
        <v>34</v>
      </c>
      <c r="W83" s="112">
        <f t="shared" si="8"/>
        <v>0.81</v>
      </c>
      <c r="X83" s="4">
        <f>C83+L83+N83</f>
        <v>564</v>
      </c>
      <c r="Y83" s="4"/>
      <c r="Z83">
        <f>C83+R83</f>
        <v>546</v>
      </c>
    </row>
    <row r="84" spans="1:26" ht="24">
      <c r="A84" s="4">
        <v>4561</v>
      </c>
      <c r="B84" s="28" t="s">
        <v>65</v>
      </c>
      <c r="C84" s="37">
        <v>36</v>
      </c>
      <c r="D84" s="8">
        <f>ROUND(C84/A84*1000,1)</f>
        <v>7.9</v>
      </c>
      <c r="E84" s="39">
        <v>0</v>
      </c>
      <c r="F84" s="41">
        <v>55</v>
      </c>
      <c r="G84" s="19">
        <f>ROUND(F84/A84*1000,1)</f>
        <v>12.1</v>
      </c>
      <c r="H84" s="44">
        <v>1</v>
      </c>
      <c r="I84" s="78">
        <f>ROUND(H84/C84*1000,1)</f>
        <v>27.8</v>
      </c>
      <c r="J84" s="44">
        <v>0</v>
      </c>
      <c r="K84" s="78">
        <f t="shared" si="6"/>
        <v>0</v>
      </c>
      <c r="L84" s="44">
        <v>0</v>
      </c>
      <c r="M84" s="78">
        <f>ROUND(L84/X84*1000,1)</f>
        <v>0</v>
      </c>
      <c r="N84" s="46">
        <v>2</v>
      </c>
      <c r="O84" s="78">
        <f>ROUND(N84/X84*1000,1)</f>
        <v>52.6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23</v>
      </c>
      <c r="U84" s="19">
        <f>ROUND(T84/A84*1000,1)</f>
        <v>5</v>
      </c>
      <c r="V84" s="37">
        <v>4</v>
      </c>
      <c r="W84" s="112">
        <f t="shared" si="8"/>
        <v>0.88</v>
      </c>
      <c r="X84" s="4">
        <f>C84+L84+N84</f>
        <v>38</v>
      </c>
      <c r="Y84" s="4"/>
      <c r="Z84">
        <f>C84+R84</f>
        <v>36</v>
      </c>
    </row>
    <row r="85" spans="1:26" ht="24">
      <c r="A85" s="4">
        <v>22493</v>
      </c>
      <c r="B85" s="28" t="s">
        <v>66</v>
      </c>
      <c r="C85" s="37">
        <v>154</v>
      </c>
      <c r="D85" s="8">
        <f>ROUND(C85/A85*1000,1)</f>
        <v>6.8</v>
      </c>
      <c r="E85" s="39">
        <v>9</v>
      </c>
      <c r="F85" s="41">
        <v>115</v>
      </c>
      <c r="G85" s="19">
        <f>ROUND(F85/A85*1000,1)</f>
        <v>5.1</v>
      </c>
      <c r="H85" s="44">
        <v>2</v>
      </c>
      <c r="I85" s="78">
        <f>ROUND(H85/C85*1000,1)</f>
        <v>13</v>
      </c>
      <c r="J85" s="44">
        <v>1</v>
      </c>
      <c r="K85" s="78">
        <f t="shared" si="6"/>
        <v>6.5</v>
      </c>
      <c r="L85" s="44">
        <v>2</v>
      </c>
      <c r="M85" s="78">
        <f>ROUND(L85/X85*1000,1)</f>
        <v>12.7</v>
      </c>
      <c r="N85" s="46">
        <v>1</v>
      </c>
      <c r="O85" s="78">
        <f>ROUND(N85/X85*1000,1)</f>
        <v>6.4</v>
      </c>
      <c r="P85" s="44">
        <v>2</v>
      </c>
      <c r="Q85" s="78">
        <f t="shared" si="7"/>
        <v>13</v>
      </c>
      <c r="R85" s="44">
        <v>1</v>
      </c>
      <c r="S85" s="48">
        <f>P85-R85</f>
        <v>1</v>
      </c>
      <c r="T85" s="37">
        <v>66</v>
      </c>
      <c r="U85" s="19">
        <f>ROUND(T85/A85*1000,1)</f>
        <v>2.9</v>
      </c>
      <c r="V85" s="37">
        <v>18</v>
      </c>
      <c r="W85" s="112">
        <f t="shared" si="8"/>
        <v>0.8</v>
      </c>
      <c r="X85" s="4">
        <f>C85+L85+N85</f>
        <v>157</v>
      </c>
      <c r="Y85" s="4"/>
      <c r="Z85">
        <f>C85+R85</f>
        <v>155</v>
      </c>
    </row>
    <row r="86" spans="1:26" ht="24">
      <c r="A86" s="4">
        <v>7457</v>
      </c>
      <c r="B86" s="28" t="s">
        <v>67</v>
      </c>
      <c r="C86" s="37">
        <v>54</v>
      </c>
      <c r="D86" s="8">
        <f>ROUND(C86/A86*1000,1)</f>
        <v>7.2</v>
      </c>
      <c r="E86" s="39">
        <v>1</v>
      </c>
      <c r="F86" s="41">
        <v>70</v>
      </c>
      <c r="G86" s="19">
        <f>ROUND(F86/A86*1000,1)</f>
        <v>9.4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1</v>
      </c>
      <c r="M86" s="78">
        <f>ROUND(L86/X86*1000,1)</f>
        <v>17.2</v>
      </c>
      <c r="N86" s="46">
        <v>3</v>
      </c>
      <c r="O86" s="78">
        <f>ROUND(N86/X86*1000,1)</f>
        <v>51.7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28</v>
      </c>
      <c r="U86" s="19">
        <f>ROUND(T86/A86*1000,1)</f>
        <v>3.8</v>
      </c>
      <c r="V86" s="37">
        <v>8</v>
      </c>
      <c r="W86" s="112">
        <f t="shared" si="8"/>
        <v>1.07</v>
      </c>
      <c r="X86" s="4">
        <f>C86+L86+N86</f>
        <v>58</v>
      </c>
      <c r="Y86" s="4"/>
      <c r="Z86">
        <f>C86+R86</f>
        <v>54</v>
      </c>
    </row>
    <row r="87" spans="1:26" ht="24">
      <c r="A87" s="4">
        <v>5620</v>
      </c>
      <c r="B87" s="29" t="s">
        <v>68</v>
      </c>
      <c r="C87" s="37">
        <v>42</v>
      </c>
      <c r="D87" s="8">
        <f>ROUND(C87/A87*1000,1)</f>
        <v>7.5</v>
      </c>
      <c r="E87" s="39">
        <v>5</v>
      </c>
      <c r="F87" s="40">
        <v>52</v>
      </c>
      <c r="G87" s="19">
        <f>ROUND(F87/A87*1000,1)</f>
        <v>9.3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2</v>
      </c>
      <c r="M87" s="78">
        <f>ROUND(L87/X87*1000,1)</f>
        <v>43.5</v>
      </c>
      <c r="N87" s="46">
        <v>2</v>
      </c>
      <c r="O87" s="78">
        <f>ROUND(N87/X87*1000,1)</f>
        <v>43.5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27</v>
      </c>
      <c r="U87" s="19">
        <f>ROUND(T87/A87*1000,1)</f>
        <v>4.8</v>
      </c>
      <c r="V87" s="37">
        <v>6</v>
      </c>
      <c r="W87" s="112">
        <f t="shared" si="8"/>
        <v>1.07</v>
      </c>
      <c r="X87" s="4">
        <f>C87+L87+N87</f>
        <v>46</v>
      </c>
      <c r="Y87" s="4"/>
      <c r="Z87">
        <f>C87+R87</f>
        <v>42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12"/>
      <c r="X88" s="4"/>
      <c r="Y88" s="4"/>
    </row>
    <row r="89" spans="1:26" ht="24">
      <c r="A89" s="4">
        <v>11690</v>
      </c>
      <c r="B89" s="28" t="s">
        <v>69</v>
      </c>
      <c r="C89" s="37">
        <v>108</v>
      </c>
      <c r="D89" s="8">
        <f>ROUND(C89/A89*1000,1)</f>
        <v>9.2</v>
      </c>
      <c r="E89" s="39">
        <v>5</v>
      </c>
      <c r="F89" s="41">
        <v>83</v>
      </c>
      <c r="G89" s="19">
        <f>ROUND(F89/A89*1000,1)</f>
        <v>7.1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2</v>
      </c>
      <c r="M89" s="78">
        <f>ROUND(L89/X89*1000,1)</f>
        <v>17.9</v>
      </c>
      <c r="N89" s="46">
        <v>2</v>
      </c>
      <c r="O89" s="78">
        <f>ROUND(N89/X89*1000,1)</f>
        <v>17.9</v>
      </c>
      <c r="P89" s="44">
        <v>1</v>
      </c>
      <c r="Q89" s="78">
        <f t="shared" si="7"/>
        <v>9.3</v>
      </c>
      <c r="R89" s="44">
        <v>1</v>
      </c>
      <c r="S89" s="48">
        <f>P89-R89</f>
        <v>0</v>
      </c>
      <c r="T89" s="37">
        <v>61</v>
      </c>
      <c r="U89" s="19">
        <f>ROUND(T89/A89*1000,1)</f>
        <v>5.2</v>
      </c>
      <c r="V89" s="37">
        <v>14</v>
      </c>
      <c r="W89" s="112">
        <f t="shared" si="8"/>
        <v>1.2</v>
      </c>
      <c r="X89" s="4">
        <f>C89+L89+N89</f>
        <v>112</v>
      </c>
      <c r="Y89" s="4"/>
      <c r="Z89">
        <f>C89+R89</f>
        <v>109</v>
      </c>
    </row>
    <row r="90" spans="1:26" ht="24">
      <c r="A90" s="4">
        <v>26328</v>
      </c>
      <c r="B90" s="28" t="s">
        <v>70</v>
      </c>
      <c r="C90" s="37">
        <v>192</v>
      </c>
      <c r="D90" s="8">
        <f>ROUND(C90/A90*1000,1)</f>
        <v>7.3</v>
      </c>
      <c r="E90" s="39">
        <v>19</v>
      </c>
      <c r="F90" s="41">
        <v>208</v>
      </c>
      <c r="G90" s="19">
        <f>ROUND(F90/A90*1000,1)</f>
        <v>7.9</v>
      </c>
      <c r="H90" s="44">
        <v>0</v>
      </c>
      <c r="I90" s="78">
        <f t="shared" si="9"/>
        <v>0</v>
      </c>
      <c r="J90" s="44">
        <v>0</v>
      </c>
      <c r="K90" s="78">
        <f t="shared" si="6"/>
        <v>0</v>
      </c>
      <c r="L90" s="44">
        <v>4</v>
      </c>
      <c r="M90" s="78">
        <f>ROUND(L90/X90*1000,1)</f>
        <v>19.8</v>
      </c>
      <c r="N90" s="46">
        <v>6</v>
      </c>
      <c r="O90" s="78">
        <f>ROUND(N90/X90*1000,1)</f>
        <v>29.7</v>
      </c>
      <c r="P90" s="44">
        <v>2</v>
      </c>
      <c r="Q90" s="78">
        <f t="shared" si="7"/>
        <v>10.4</v>
      </c>
      <c r="R90" s="44">
        <v>2</v>
      </c>
      <c r="S90" s="48">
        <f>P90-R90</f>
        <v>0</v>
      </c>
      <c r="T90" s="37">
        <v>108</v>
      </c>
      <c r="U90" s="19">
        <f>ROUND(T90/A90*1000,1)</f>
        <v>4.1</v>
      </c>
      <c r="V90" s="37">
        <v>30</v>
      </c>
      <c r="W90" s="112">
        <f t="shared" si="8"/>
        <v>1.14</v>
      </c>
      <c r="X90" s="4">
        <f>C90+L90+N90</f>
        <v>202</v>
      </c>
      <c r="Y90" s="4"/>
      <c r="Z90">
        <f>C90+R90</f>
        <v>194</v>
      </c>
    </row>
    <row r="91" spans="1:26" ht="24">
      <c r="A91" s="4">
        <v>11926</v>
      </c>
      <c r="B91" s="29" t="s">
        <v>71</v>
      </c>
      <c r="C91" s="37">
        <v>97</v>
      </c>
      <c r="D91" s="8">
        <f>ROUND(C91/A91*1000,1)</f>
        <v>8.1</v>
      </c>
      <c r="E91" s="39">
        <v>8</v>
      </c>
      <c r="F91" s="40">
        <v>107</v>
      </c>
      <c r="G91" s="19">
        <f>ROUND(F91/A91*1000,1)</f>
        <v>9</v>
      </c>
      <c r="H91" s="44">
        <v>2</v>
      </c>
      <c r="I91" s="78">
        <f>ROUND(H91/C91*1000,1)</f>
        <v>20.6</v>
      </c>
      <c r="J91" s="44">
        <v>1</v>
      </c>
      <c r="K91" s="78">
        <f t="shared" si="6"/>
        <v>10.3</v>
      </c>
      <c r="L91" s="44">
        <v>5</v>
      </c>
      <c r="M91" s="78">
        <f>ROUND(L91/X91*1000,1)</f>
        <v>48.5</v>
      </c>
      <c r="N91" s="46">
        <v>1</v>
      </c>
      <c r="O91" s="78">
        <f>ROUND(N91/X91*1000,1)</f>
        <v>9.7</v>
      </c>
      <c r="P91" s="44">
        <v>1</v>
      </c>
      <c r="Q91" s="78">
        <f t="shared" si="7"/>
        <v>10.3</v>
      </c>
      <c r="R91" s="44">
        <v>1</v>
      </c>
      <c r="S91" s="48">
        <f>P91-R91</f>
        <v>0</v>
      </c>
      <c r="T91" s="37">
        <v>55</v>
      </c>
      <c r="U91" s="19">
        <f>ROUND(T91/A91*1000,1)</f>
        <v>4.6</v>
      </c>
      <c r="V91" s="37">
        <v>13</v>
      </c>
      <c r="W91" s="112">
        <f t="shared" si="8"/>
        <v>1.09</v>
      </c>
      <c r="X91" s="4">
        <f>C91+L91+N91</f>
        <v>103</v>
      </c>
      <c r="Y91" s="4"/>
      <c r="Z91">
        <f>C91+R91</f>
        <v>98</v>
      </c>
    </row>
    <row r="92" spans="1:26" ht="24">
      <c r="A92" s="4">
        <v>5475</v>
      </c>
      <c r="B92" s="29" t="s">
        <v>72</v>
      </c>
      <c r="C92" s="37">
        <v>52</v>
      </c>
      <c r="D92" s="8">
        <f>ROUND(C92/A92*1000,1)</f>
        <v>9.5</v>
      </c>
      <c r="E92" s="39">
        <v>3</v>
      </c>
      <c r="F92" s="40">
        <v>47</v>
      </c>
      <c r="G92" s="19">
        <f>ROUND(F92/A92*1000,1)</f>
        <v>8.6</v>
      </c>
      <c r="H92" s="44">
        <v>0</v>
      </c>
      <c r="I92" s="78">
        <f t="shared" si="9"/>
        <v>0</v>
      </c>
      <c r="J92" s="44">
        <v>0</v>
      </c>
      <c r="K92" s="78">
        <f t="shared" si="6"/>
        <v>0</v>
      </c>
      <c r="L92" s="44">
        <v>0</v>
      </c>
      <c r="M92" s="78">
        <f>ROUND(L92/X92*1000,1)</f>
        <v>0</v>
      </c>
      <c r="N92" s="46">
        <v>0</v>
      </c>
      <c r="O92" s="78">
        <f>ROUND(N92/X92*1000,1)</f>
        <v>0</v>
      </c>
      <c r="P92" s="44">
        <v>0</v>
      </c>
      <c r="Q92" s="78">
        <f t="shared" si="7"/>
        <v>0</v>
      </c>
      <c r="R92" s="44">
        <v>0</v>
      </c>
      <c r="S92" s="48">
        <f>P92-R92</f>
        <v>0</v>
      </c>
      <c r="T92" s="37">
        <v>31</v>
      </c>
      <c r="U92" s="19">
        <f>ROUND(T92/A92*1000,1)</f>
        <v>5.7</v>
      </c>
      <c r="V92" s="37">
        <v>1</v>
      </c>
      <c r="W92" s="112">
        <f t="shared" si="8"/>
        <v>0.18</v>
      </c>
      <c r="X92" s="4">
        <f>C92+L92+N92</f>
        <v>52</v>
      </c>
      <c r="Y92" s="4"/>
      <c r="Z92">
        <f>C92+R92</f>
        <v>52</v>
      </c>
    </row>
    <row r="93" spans="1:26" ht="24">
      <c r="A93" s="4">
        <v>17683</v>
      </c>
      <c r="B93" s="29" t="s">
        <v>73</v>
      </c>
      <c r="C93" s="37">
        <v>169</v>
      </c>
      <c r="D93" s="8">
        <f>ROUND(C93/A93*1000,1)</f>
        <v>9.6</v>
      </c>
      <c r="E93" s="39">
        <v>11</v>
      </c>
      <c r="F93" s="40">
        <v>152</v>
      </c>
      <c r="G93" s="19">
        <f>ROUND(F93/A93*1000,1)</f>
        <v>8.6</v>
      </c>
      <c r="H93" s="44">
        <v>1</v>
      </c>
      <c r="I93" s="78">
        <f t="shared" si="9"/>
        <v>5.9</v>
      </c>
      <c r="J93" s="44">
        <v>0</v>
      </c>
      <c r="K93" s="78">
        <f t="shared" si="6"/>
        <v>0</v>
      </c>
      <c r="L93" s="44">
        <v>4</v>
      </c>
      <c r="M93" s="78">
        <f>ROUND(L93/X93*1000,1)</f>
        <v>23</v>
      </c>
      <c r="N93" s="46">
        <v>1</v>
      </c>
      <c r="O93" s="78">
        <f>ROUND(N93/X93*1000,1)</f>
        <v>5.7</v>
      </c>
      <c r="P93" s="44">
        <v>1</v>
      </c>
      <c r="Q93" s="78">
        <f t="shared" si="7"/>
        <v>5.9</v>
      </c>
      <c r="R93" s="44">
        <v>1</v>
      </c>
      <c r="S93" s="48">
        <f>P93-R93</f>
        <v>0</v>
      </c>
      <c r="T93" s="37">
        <v>94</v>
      </c>
      <c r="U93" s="19">
        <f>ROUND(T93/A93*1000,1)</f>
        <v>5.3</v>
      </c>
      <c r="V93" s="37">
        <v>15</v>
      </c>
      <c r="W93" s="112">
        <f t="shared" si="8"/>
        <v>0.85</v>
      </c>
      <c r="X93" s="4">
        <f>C93+L93+N93</f>
        <v>174</v>
      </c>
      <c r="Y93" s="4"/>
      <c r="Z93">
        <f>C93+R93</f>
        <v>170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12"/>
      <c r="X94" s="4"/>
      <c r="Y94" s="4"/>
    </row>
    <row r="95" spans="1:26" ht="24">
      <c r="A95" s="4">
        <v>8864</v>
      </c>
      <c r="B95" s="29" t="s">
        <v>74</v>
      </c>
      <c r="C95" s="37">
        <v>84</v>
      </c>
      <c r="D95" s="8">
        <f>ROUND(C95/A95*1000,1)</f>
        <v>9.5</v>
      </c>
      <c r="E95" s="39">
        <v>5</v>
      </c>
      <c r="F95" s="40">
        <v>110</v>
      </c>
      <c r="G95" s="19">
        <f>ROUND(F95/A95*1000,1)</f>
        <v>12.4</v>
      </c>
      <c r="H95" s="44">
        <v>1</v>
      </c>
      <c r="I95" s="78">
        <f t="shared" si="9"/>
        <v>11.9</v>
      </c>
      <c r="J95" s="44">
        <v>0</v>
      </c>
      <c r="K95" s="78">
        <f t="shared" si="6"/>
        <v>0</v>
      </c>
      <c r="L95" s="44">
        <v>0</v>
      </c>
      <c r="M95" s="78">
        <f>ROUND(L95/X95*1000,1)</f>
        <v>0</v>
      </c>
      <c r="N95" s="46">
        <v>1</v>
      </c>
      <c r="O95" s="78">
        <f>ROUND(N95/X95*1000,1)</f>
        <v>11.8</v>
      </c>
      <c r="P95" s="44">
        <v>0</v>
      </c>
      <c r="Q95" s="78">
        <f t="shared" si="7"/>
        <v>0</v>
      </c>
      <c r="R95" s="44">
        <v>0</v>
      </c>
      <c r="S95" s="48">
        <f>P95-R95</f>
        <v>0</v>
      </c>
      <c r="T95" s="37">
        <v>37</v>
      </c>
      <c r="U95" s="19">
        <f>ROUND(T95/A95*1000,1)</f>
        <v>4.2</v>
      </c>
      <c r="V95" s="37">
        <v>7</v>
      </c>
      <c r="W95" s="112">
        <f t="shared" si="8"/>
        <v>0.79</v>
      </c>
      <c r="X95" s="4">
        <f>C95+L95+N95</f>
        <v>85</v>
      </c>
      <c r="Y95" s="4"/>
      <c r="Z95">
        <f>C95+R95</f>
        <v>84</v>
      </c>
    </row>
    <row r="96" spans="1:26" ht="24">
      <c r="A96" s="4">
        <v>17988</v>
      </c>
      <c r="B96" s="29" t="s">
        <v>75</v>
      </c>
      <c r="C96" s="37">
        <v>137</v>
      </c>
      <c r="D96" s="8">
        <f>ROUND(C96/A96*1000,1)</f>
        <v>7.6</v>
      </c>
      <c r="E96" s="39">
        <v>11</v>
      </c>
      <c r="F96" s="40">
        <v>150</v>
      </c>
      <c r="G96" s="19">
        <f>ROUND(F96/A96*1000,1)</f>
        <v>8.3</v>
      </c>
      <c r="H96" s="44">
        <v>1</v>
      </c>
      <c r="I96" s="78">
        <f t="shared" si="9"/>
        <v>7.3</v>
      </c>
      <c r="J96" s="44">
        <v>1</v>
      </c>
      <c r="K96" s="78">
        <f t="shared" si="6"/>
        <v>7.3</v>
      </c>
      <c r="L96" s="44">
        <v>6</v>
      </c>
      <c r="M96" s="78">
        <f>ROUND(L96/X96*1000,1)</f>
        <v>41.7</v>
      </c>
      <c r="N96" s="46">
        <v>1</v>
      </c>
      <c r="O96" s="78">
        <f>ROUND(N96/X96*1000,1)</f>
        <v>6.9</v>
      </c>
      <c r="P96" s="44">
        <v>1</v>
      </c>
      <c r="Q96" s="78">
        <f t="shared" si="7"/>
        <v>7.3</v>
      </c>
      <c r="R96" s="44">
        <v>0</v>
      </c>
      <c r="S96" s="48">
        <f>P96-R96</f>
        <v>1</v>
      </c>
      <c r="T96" s="37">
        <v>82</v>
      </c>
      <c r="U96" s="19">
        <f>ROUND(T96/A96*1000,1)</f>
        <v>4.6</v>
      </c>
      <c r="V96" s="37">
        <v>11</v>
      </c>
      <c r="W96" s="112">
        <f t="shared" si="8"/>
        <v>0.61</v>
      </c>
      <c r="X96" s="4">
        <f>C96+L96+N96</f>
        <v>144</v>
      </c>
      <c r="Y96" s="4"/>
      <c r="Z96">
        <f>C96+R96</f>
        <v>137</v>
      </c>
    </row>
    <row r="97" spans="1:26" ht="24">
      <c r="A97" s="4">
        <v>10718</v>
      </c>
      <c r="B97" s="29" t="s">
        <v>76</v>
      </c>
      <c r="C97" s="37">
        <v>127</v>
      </c>
      <c r="D97" s="8">
        <f>ROUND(C97/A97*1000,1)</f>
        <v>11.8</v>
      </c>
      <c r="E97" s="39">
        <v>8</v>
      </c>
      <c r="F97" s="40">
        <v>88</v>
      </c>
      <c r="G97" s="19">
        <f>ROUND(F97/A97*1000,1)</f>
        <v>8.2</v>
      </c>
      <c r="H97" s="44">
        <v>0</v>
      </c>
      <c r="I97" s="78">
        <f t="shared" si="9"/>
        <v>0</v>
      </c>
      <c r="J97" s="44">
        <v>0</v>
      </c>
      <c r="K97" s="78">
        <f t="shared" si="6"/>
        <v>0</v>
      </c>
      <c r="L97" s="44">
        <v>1</v>
      </c>
      <c r="M97" s="78">
        <f>ROUND(L97/X97*1000,1)</f>
        <v>7.7</v>
      </c>
      <c r="N97" s="46">
        <v>2</v>
      </c>
      <c r="O97" s="78">
        <f>ROUND(N97/X97*1000,1)</f>
        <v>15.4</v>
      </c>
      <c r="P97" s="44">
        <v>0</v>
      </c>
      <c r="Q97" s="78">
        <f t="shared" si="7"/>
        <v>0</v>
      </c>
      <c r="R97" s="44">
        <v>0</v>
      </c>
      <c r="S97" s="48">
        <f>P97-R97</f>
        <v>0</v>
      </c>
      <c r="T97" s="37">
        <v>61</v>
      </c>
      <c r="U97" s="19">
        <f>ROUND(T97/A97*1000,1)</f>
        <v>5.7</v>
      </c>
      <c r="V97" s="37">
        <v>8</v>
      </c>
      <c r="W97" s="112">
        <f t="shared" si="8"/>
        <v>0.75</v>
      </c>
      <c r="X97" s="4">
        <f>C97+L97+N97</f>
        <v>130</v>
      </c>
      <c r="Y97" s="4"/>
      <c r="Z97">
        <f>C97+R97</f>
        <v>127</v>
      </c>
    </row>
    <row r="98" spans="1:26" ht="24">
      <c r="A98" s="4">
        <v>11312</v>
      </c>
      <c r="B98" s="29" t="s">
        <v>77</v>
      </c>
      <c r="C98" s="37">
        <v>109</v>
      </c>
      <c r="D98" s="8">
        <f>ROUND(C98/A98*1000,1)</f>
        <v>9.6</v>
      </c>
      <c r="E98" s="39">
        <v>11</v>
      </c>
      <c r="F98" s="40">
        <v>93</v>
      </c>
      <c r="G98" s="19">
        <f>ROUND(F98/A98*1000,1)</f>
        <v>8.2</v>
      </c>
      <c r="H98" s="44">
        <v>1</v>
      </c>
      <c r="I98" s="78">
        <f t="shared" si="9"/>
        <v>9.2</v>
      </c>
      <c r="J98" s="44">
        <v>1</v>
      </c>
      <c r="K98" s="78">
        <f t="shared" si="6"/>
        <v>9.2</v>
      </c>
      <c r="L98" s="44">
        <v>1</v>
      </c>
      <c r="M98" s="78">
        <f>ROUND(L98/X98*1000,1)</f>
        <v>9</v>
      </c>
      <c r="N98" s="46">
        <v>1</v>
      </c>
      <c r="O98" s="78">
        <f>ROUND(N98/X98*1000,1)</f>
        <v>9</v>
      </c>
      <c r="P98" s="44">
        <v>1</v>
      </c>
      <c r="Q98" s="78">
        <f t="shared" si="7"/>
        <v>9.2</v>
      </c>
      <c r="R98" s="44">
        <v>0</v>
      </c>
      <c r="S98" s="48">
        <f>P98-R98</f>
        <v>1</v>
      </c>
      <c r="T98" s="37">
        <v>69</v>
      </c>
      <c r="U98" s="19">
        <f>ROUND(T98/A98*1000,1)</f>
        <v>6.1</v>
      </c>
      <c r="V98" s="37">
        <v>15</v>
      </c>
      <c r="W98" s="112">
        <f t="shared" si="8"/>
        <v>1.33</v>
      </c>
      <c r="X98" s="4">
        <f>C98+L98+N98</f>
        <v>111</v>
      </c>
      <c r="Y98" s="4"/>
      <c r="Z98">
        <f>C98+R98</f>
        <v>109</v>
      </c>
    </row>
    <row r="99" spans="1:26" ht="24">
      <c r="A99" s="4">
        <v>11974</v>
      </c>
      <c r="B99" s="29" t="s">
        <v>78</v>
      </c>
      <c r="C99" s="37">
        <v>93</v>
      </c>
      <c r="D99" s="8">
        <f>ROUND(C99/A99*1000,1)</f>
        <v>7.8</v>
      </c>
      <c r="E99" s="39">
        <v>5</v>
      </c>
      <c r="F99" s="40">
        <v>85</v>
      </c>
      <c r="G99" s="19">
        <f>ROUND(F99/A99*1000,1)</f>
        <v>7.1</v>
      </c>
      <c r="H99" s="44">
        <v>1</v>
      </c>
      <c r="I99" s="78">
        <f t="shared" si="9"/>
        <v>10.8</v>
      </c>
      <c r="J99" s="44">
        <v>1</v>
      </c>
      <c r="K99" s="78">
        <f t="shared" si="6"/>
        <v>10.8</v>
      </c>
      <c r="L99" s="44">
        <v>1</v>
      </c>
      <c r="M99" s="78">
        <f>ROUND(L99/X99*1000,1)</f>
        <v>10.6</v>
      </c>
      <c r="N99" s="46">
        <v>0</v>
      </c>
      <c r="O99" s="78">
        <f>ROUND(N99/X99*1000,1)</f>
        <v>0</v>
      </c>
      <c r="P99" s="44">
        <v>2</v>
      </c>
      <c r="Q99" s="78">
        <f t="shared" si="7"/>
        <v>21.5</v>
      </c>
      <c r="R99" s="44">
        <v>1</v>
      </c>
      <c r="S99" s="48">
        <f>P99-R99</f>
        <v>1</v>
      </c>
      <c r="T99" s="37">
        <v>68</v>
      </c>
      <c r="U99" s="19">
        <f>ROUND(T99/A99*1000,1)</f>
        <v>5.7</v>
      </c>
      <c r="V99" s="37">
        <v>9</v>
      </c>
      <c r="W99" s="112">
        <f t="shared" si="8"/>
        <v>0.75</v>
      </c>
      <c r="X99" s="4">
        <f>C99+L99+N99</f>
        <v>94</v>
      </c>
      <c r="Y99" s="4"/>
      <c r="Z99">
        <f>C99+R99</f>
        <v>94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 t="s">
        <v>2</v>
      </c>
      <c r="Q100" s="78" t="s">
        <v>2</v>
      </c>
      <c r="R100" s="44"/>
      <c r="S100" s="48" t="s">
        <v>2</v>
      </c>
      <c r="T100" s="37"/>
      <c r="U100" s="19"/>
      <c r="V100" s="37"/>
      <c r="W100" s="112"/>
      <c r="X100" s="4"/>
      <c r="Y100" s="4"/>
    </row>
    <row r="101" spans="1:26" ht="24">
      <c r="A101" s="4">
        <v>9956</v>
      </c>
      <c r="B101" s="29" t="s">
        <v>79</v>
      </c>
      <c r="C101" s="37">
        <v>102</v>
      </c>
      <c r="D101" s="8">
        <f>ROUND(C101/A101*1000,1)</f>
        <v>10.2</v>
      </c>
      <c r="E101" s="39">
        <v>9</v>
      </c>
      <c r="F101" s="40">
        <v>96</v>
      </c>
      <c r="G101" s="19">
        <f>ROUND(F101/A101*1000,1)</f>
        <v>9.6</v>
      </c>
      <c r="H101" s="44">
        <v>1</v>
      </c>
      <c r="I101" s="78">
        <f t="shared" si="9"/>
        <v>9.8</v>
      </c>
      <c r="J101" s="44">
        <v>0</v>
      </c>
      <c r="K101" s="78">
        <f t="shared" si="6"/>
        <v>0</v>
      </c>
      <c r="L101" s="44">
        <v>3</v>
      </c>
      <c r="M101" s="78">
        <f>ROUND(L101/X101*1000,1)</f>
        <v>28</v>
      </c>
      <c r="N101" s="46">
        <v>2</v>
      </c>
      <c r="O101" s="78">
        <f>ROUND(N101/X101*1000,1)</f>
        <v>18.7</v>
      </c>
      <c r="P101" s="44">
        <v>0</v>
      </c>
      <c r="Q101" s="78">
        <f t="shared" si="7"/>
        <v>0</v>
      </c>
      <c r="R101" s="44">
        <v>0</v>
      </c>
      <c r="S101" s="48">
        <f>P101-R101</f>
        <v>0</v>
      </c>
      <c r="T101" s="37">
        <v>47</v>
      </c>
      <c r="U101" s="19">
        <f>ROUND(T101/A101*1000,1)</f>
        <v>4.7</v>
      </c>
      <c r="V101" s="37">
        <v>12</v>
      </c>
      <c r="W101" s="112">
        <f t="shared" si="8"/>
        <v>1.21</v>
      </c>
      <c r="X101" s="4">
        <f>C101+L101+N101</f>
        <v>107</v>
      </c>
      <c r="Y101" s="4"/>
      <c r="Z101">
        <f>C101+R101</f>
        <v>102</v>
      </c>
    </row>
    <row r="102" spans="1:26" ht="24">
      <c r="A102" s="4">
        <v>33833</v>
      </c>
      <c r="B102" s="103" t="s">
        <v>80</v>
      </c>
      <c r="C102" s="37">
        <v>312</v>
      </c>
      <c r="D102" s="8">
        <f>ROUND(C102/A102*1000,1)</f>
        <v>9.2</v>
      </c>
      <c r="E102" s="39">
        <v>16</v>
      </c>
      <c r="F102" s="40">
        <v>275</v>
      </c>
      <c r="G102" s="19">
        <f>ROUND(F102/A102*1000,1)</f>
        <v>8.1</v>
      </c>
      <c r="H102" s="44">
        <v>2</v>
      </c>
      <c r="I102" s="78">
        <f t="shared" si="9"/>
        <v>6.4</v>
      </c>
      <c r="J102" s="44">
        <v>1</v>
      </c>
      <c r="K102" s="78">
        <f t="shared" si="6"/>
        <v>3.2</v>
      </c>
      <c r="L102" s="44">
        <v>3</v>
      </c>
      <c r="M102" s="78">
        <f>ROUND(L102/X102*1000,1)</f>
        <v>9.4</v>
      </c>
      <c r="N102" s="46">
        <v>4</v>
      </c>
      <c r="O102" s="78">
        <f>ROUND(N102/X102*1000,1)</f>
        <v>12.5</v>
      </c>
      <c r="P102" s="44">
        <v>2</v>
      </c>
      <c r="Q102" s="78">
        <f t="shared" si="7"/>
        <v>6.4</v>
      </c>
      <c r="R102" s="44">
        <v>1</v>
      </c>
      <c r="S102" s="48">
        <f>P102-R102</f>
        <v>1</v>
      </c>
      <c r="T102" s="37">
        <v>164</v>
      </c>
      <c r="U102" s="19">
        <f>ROUND(T102/A102*1000,1)</f>
        <v>4.8</v>
      </c>
      <c r="V102" s="37">
        <v>46</v>
      </c>
      <c r="W102" s="112">
        <f t="shared" si="8"/>
        <v>1.36</v>
      </c>
      <c r="X102" s="4">
        <f>C102+L102+N102</f>
        <v>319</v>
      </c>
      <c r="Y102" s="4"/>
      <c r="Z102">
        <f>C102+R102</f>
        <v>313</v>
      </c>
    </row>
    <row r="103" spans="1:26" ht="24">
      <c r="A103" s="4">
        <v>19300</v>
      </c>
      <c r="B103" s="103" t="s">
        <v>81</v>
      </c>
      <c r="C103" s="37">
        <v>143</v>
      </c>
      <c r="D103" s="8">
        <f>ROUND(C103/A103*1000,1)</f>
        <v>7.4</v>
      </c>
      <c r="E103" s="39">
        <v>4</v>
      </c>
      <c r="F103" s="40">
        <v>201</v>
      </c>
      <c r="G103" s="19">
        <f>ROUND(F103/A103*1000,1)</f>
        <v>10.4</v>
      </c>
      <c r="H103" s="44">
        <v>0</v>
      </c>
      <c r="I103" s="78">
        <f t="shared" si="9"/>
        <v>0</v>
      </c>
      <c r="J103" s="44">
        <v>0</v>
      </c>
      <c r="K103" s="78">
        <f t="shared" si="6"/>
        <v>0</v>
      </c>
      <c r="L103" s="44">
        <v>1</v>
      </c>
      <c r="M103" s="78">
        <f>ROUND(L103/X103*1000,1)</f>
        <v>6.9</v>
      </c>
      <c r="N103" s="46">
        <v>1</v>
      </c>
      <c r="O103" s="78">
        <f>ROUND(N103/X103*1000,1)</f>
        <v>6.9</v>
      </c>
      <c r="P103" s="44">
        <v>1</v>
      </c>
      <c r="Q103" s="78">
        <f t="shared" si="7"/>
        <v>7</v>
      </c>
      <c r="R103" s="44">
        <v>1</v>
      </c>
      <c r="S103" s="48">
        <f>P103-R103</f>
        <v>0</v>
      </c>
      <c r="T103" s="37">
        <v>87</v>
      </c>
      <c r="U103" s="19">
        <f>ROUND(T103/A103*1000,1)</f>
        <v>4.5</v>
      </c>
      <c r="V103" s="37">
        <v>27</v>
      </c>
      <c r="W103" s="112">
        <f t="shared" si="8"/>
        <v>1.4</v>
      </c>
      <c r="X103" s="4">
        <f>C103+L103+N103</f>
        <v>145</v>
      </c>
      <c r="Y103" s="4"/>
      <c r="Z103">
        <f>C103+R103</f>
        <v>144</v>
      </c>
    </row>
    <row r="104" spans="1:26" ht="24">
      <c r="A104" s="4">
        <v>21496</v>
      </c>
      <c r="B104" s="28" t="s">
        <v>82</v>
      </c>
      <c r="C104" s="37">
        <v>184</v>
      </c>
      <c r="D104" s="8">
        <f>ROUND(C104/A104*1000,1)</f>
        <v>8.6</v>
      </c>
      <c r="E104" s="39">
        <v>17</v>
      </c>
      <c r="F104" s="41">
        <v>210</v>
      </c>
      <c r="G104" s="19">
        <f>ROUND(F104/A104*1000,1)</f>
        <v>9.8</v>
      </c>
      <c r="H104" s="44">
        <v>1</v>
      </c>
      <c r="I104" s="78">
        <f t="shared" si="9"/>
        <v>5.4</v>
      </c>
      <c r="J104" s="44">
        <v>0</v>
      </c>
      <c r="K104" s="78">
        <f t="shared" si="6"/>
        <v>0</v>
      </c>
      <c r="L104" s="44">
        <v>2</v>
      </c>
      <c r="M104" s="78">
        <f>ROUND(L104/X104*1000,1)</f>
        <v>10.5</v>
      </c>
      <c r="N104" s="46">
        <v>4</v>
      </c>
      <c r="O104" s="78">
        <f>ROUND(N104/X104*1000,1)</f>
        <v>21.1</v>
      </c>
      <c r="P104" s="44">
        <v>0</v>
      </c>
      <c r="Q104" s="78">
        <f t="shared" si="7"/>
        <v>0</v>
      </c>
      <c r="R104" s="44">
        <v>0</v>
      </c>
      <c r="S104" s="48">
        <f>P104-R104</f>
        <v>0</v>
      </c>
      <c r="T104" s="37">
        <v>132</v>
      </c>
      <c r="U104" s="19">
        <f>ROUND(T104/A104*1000,1)</f>
        <v>6.1</v>
      </c>
      <c r="V104" s="37">
        <v>28</v>
      </c>
      <c r="W104" s="112">
        <f t="shared" si="8"/>
        <v>1.3</v>
      </c>
      <c r="X104" s="4">
        <f>C104+L104+N104</f>
        <v>190</v>
      </c>
      <c r="Y104" s="4"/>
      <c r="Z104">
        <f>C104+R104</f>
        <v>184</v>
      </c>
    </row>
    <row r="105" spans="1:26" ht="24">
      <c r="A105" s="4">
        <v>13606</v>
      </c>
      <c r="B105" s="28" t="s">
        <v>83</v>
      </c>
      <c r="C105" s="37">
        <v>113</v>
      </c>
      <c r="D105" s="8">
        <f>ROUND(C105/A105*1000,1)</f>
        <v>8.3</v>
      </c>
      <c r="E105" s="39">
        <v>11</v>
      </c>
      <c r="F105" s="41">
        <v>122</v>
      </c>
      <c r="G105" s="19">
        <f>ROUND(F105/A105*1000,1)</f>
        <v>9</v>
      </c>
      <c r="H105" s="44">
        <v>1</v>
      </c>
      <c r="I105" s="78">
        <f t="shared" si="9"/>
        <v>8.8</v>
      </c>
      <c r="J105" s="44">
        <v>1</v>
      </c>
      <c r="K105" s="78">
        <f t="shared" si="6"/>
        <v>8.8</v>
      </c>
      <c r="L105" s="44">
        <v>5</v>
      </c>
      <c r="M105" s="78">
        <f>ROUND(L105/X105*1000,1)</f>
        <v>42</v>
      </c>
      <c r="N105" s="46">
        <v>1</v>
      </c>
      <c r="O105" s="78">
        <f>ROUND(N105/X105*1000,1)</f>
        <v>8.4</v>
      </c>
      <c r="P105" s="44">
        <v>1</v>
      </c>
      <c r="Q105" s="78">
        <f t="shared" si="7"/>
        <v>8.8</v>
      </c>
      <c r="R105" s="44">
        <v>0</v>
      </c>
      <c r="S105" s="48">
        <f>P105-R105</f>
        <v>1</v>
      </c>
      <c r="T105" s="37">
        <v>54</v>
      </c>
      <c r="U105" s="19">
        <f>ROUND(T105/A105*1000,1)</f>
        <v>4</v>
      </c>
      <c r="V105" s="37">
        <v>10</v>
      </c>
      <c r="W105" s="112">
        <f t="shared" si="8"/>
        <v>0.73</v>
      </c>
      <c r="X105" s="4">
        <f>C105+L105+N105</f>
        <v>119</v>
      </c>
      <c r="Y105" s="4"/>
      <c r="Z105">
        <f>C105+R105</f>
        <v>113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12"/>
      <c r="X106" s="4"/>
      <c r="Y106" s="4"/>
    </row>
    <row r="107" spans="1:26" ht="24">
      <c r="A107" s="4">
        <v>4585</v>
      </c>
      <c r="B107" s="28" t="s">
        <v>84</v>
      </c>
      <c r="C107" s="37">
        <v>50</v>
      </c>
      <c r="D107" s="8">
        <f>ROUND(C107/A107*1000,1)</f>
        <v>10.9</v>
      </c>
      <c r="E107" s="39">
        <v>4</v>
      </c>
      <c r="F107" s="41">
        <v>47</v>
      </c>
      <c r="G107" s="19">
        <f>ROUND(F107/A107*1000,1)</f>
        <v>10.3</v>
      </c>
      <c r="H107" s="44">
        <v>1</v>
      </c>
      <c r="I107" s="78">
        <f t="shared" si="9"/>
        <v>20</v>
      </c>
      <c r="J107" s="44">
        <v>1</v>
      </c>
      <c r="K107" s="78">
        <f t="shared" si="6"/>
        <v>20</v>
      </c>
      <c r="L107" s="44">
        <v>2</v>
      </c>
      <c r="M107" s="78">
        <f>ROUND(L107/X107*1000,1)</f>
        <v>38.5</v>
      </c>
      <c r="N107" s="46">
        <v>0</v>
      </c>
      <c r="O107" s="78">
        <f>ROUND(N107/X107*1000,1)</f>
        <v>0</v>
      </c>
      <c r="P107" s="44">
        <v>1</v>
      </c>
      <c r="Q107" s="78">
        <f t="shared" si="7"/>
        <v>20</v>
      </c>
      <c r="R107" s="44">
        <v>0</v>
      </c>
      <c r="S107" s="48">
        <f>P107-R107</f>
        <v>1</v>
      </c>
      <c r="T107" s="37">
        <v>30</v>
      </c>
      <c r="U107" s="19">
        <f>ROUND(T107/A107*1000,1)</f>
        <v>6.5</v>
      </c>
      <c r="V107" s="37">
        <v>3</v>
      </c>
      <c r="W107" s="112">
        <f t="shared" si="8"/>
        <v>0.65</v>
      </c>
      <c r="X107" s="4">
        <f>C107+L107+N107</f>
        <v>52</v>
      </c>
      <c r="Y107" s="4"/>
      <c r="Z107">
        <f>C107+R107</f>
        <v>50</v>
      </c>
    </row>
    <row r="108" spans="1:26" ht="24">
      <c r="A108" s="4">
        <v>11005</v>
      </c>
      <c r="B108" s="28" t="s">
        <v>85</v>
      </c>
      <c r="C108" s="37">
        <v>94</v>
      </c>
      <c r="D108" s="8">
        <f>ROUND(C108/A108*1000,1)</f>
        <v>8.5</v>
      </c>
      <c r="E108" s="39">
        <v>10</v>
      </c>
      <c r="F108" s="41">
        <v>89</v>
      </c>
      <c r="G108" s="19">
        <f>ROUND(F108/A108*1000,1)</f>
        <v>8.1</v>
      </c>
      <c r="H108" s="44">
        <v>1</v>
      </c>
      <c r="I108" s="78">
        <f t="shared" si="9"/>
        <v>10.6</v>
      </c>
      <c r="J108" s="44">
        <v>1</v>
      </c>
      <c r="K108" s="78">
        <f t="shared" si="6"/>
        <v>10.6</v>
      </c>
      <c r="L108" s="44">
        <v>1</v>
      </c>
      <c r="M108" s="78">
        <f>ROUND(L108/X108*1000,1)</f>
        <v>10.4</v>
      </c>
      <c r="N108" s="46">
        <v>1</v>
      </c>
      <c r="O108" s="78">
        <f>ROUND(N108/X108*1000,1)</f>
        <v>10.4</v>
      </c>
      <c r="P108" s="44">
        <v>2</v>
      </c>
      <c r="Q108" s="78">
        <f t="shared" si="7"/>
        <v>21.3</v>
      </c>
      <c r="R108" s="44">
        <v>1</v>
      </c>
      <c r="S108" s="48">
        <f>P108-R108</f>
        <v>1</v>
      </c>
      <c r="T108" s="37">
        <v>49</v>
      </c>
      <c r="U108" s="19">
        <f>ROUND(T108/A108*1000,1)</f>
        <v>4.5</v>
      </c>
      <c r="V108" s="37">
        <v>12</v>
      </c>
      <c r="W108" s="112">
        <f t="shared" si="8"/>
        <v>1.09</v>
      </c>
      <c r="X108" s="4">
        <f>C108+L108+N108</f>
        <v>96</v>
      </c>
      <c r="Y108" s="4"/>
      <c r="Z108">
        <f>C108+R108</f>
        <v>95</v>
      </c>
    </row>
    <row r="109" spans="1:26" ht="24">
      <c r="A109" s="4">
        <v>14456</v>
      </c>
      <c r="B109" s="29" t="s">
        <v>86</v>
      </c>
      <c r="C109" s="37">
        <v>117</v>
      </c>
      <c r="D109" s="8">
        <f>ROUND(C109/A109*1000,1)</f>
        <v>8.1</v>
      </c>
      <c r="E109" s="39">
        <v>7</v>
      </c>
      <c r="F109" s="40">
        <v>114</v>
      </c>
      <c r="G109" s="19">
        <f>ROUND(F109/A109*1000,1)</f>
        <v>7.9</v>
      </c>
      <c r="H109" s="44">
        <v>0</v>
      </c>
      <c r="I109" s="78">
        <f t="shared" si="9"/>
        <v>0</v>
      </c>
      <c r="J109" s="44">
        <v>0</v>
      </c>
      <c r="K109" s="78">
        <f t="shared" si="6"/>
        <v>0</v>
      </c>
      <c r="L109" s="44">
        <v>3</v>
      </c>
      <c r="M109" s="78">
        <f>ROUND(L109/X109*1000,1)</f>
        <v>24.8</v>
      </c>
      <c r="N109" s="46">
        <v>1</v>
      </c>
      <c r="O109" s="78">
        <f>ROUND(N109/X109*1000,1)</f>
        <v>8.3</v>
      </c>
      <c r="P109" s="44">
        <v>2</v>
      </c>
      <c r="Q109" s="78">
        <f t="shared" si="7"/>
        <v>17.1</v>
      </c>
      <c r="R109" s="44">
        <v>2</v>
      </c>
      <c r="S109" s="48">
        <f>P109-R109</f>
        <v>0</v>
      </c>
      <c r="T109" s="37">
        <v>65</v>
      </c>
      <c r="U109" s="19">
        <f>ROUND(T109/A109*1000,1)</f>
        <v>4.5</v>
      </c>
      <c r="V109" s="37">
        <v>25</v>
      </c>
      <c r="W109" s="112">
        <f t="shared" si="8"/>
        <v>1.73</v>
      </c>
      <c r="X109" s="4">
        <f>C109+L109+N109</f>
        <v>121</v>
      </c>
      <c r="Y109" s="4"/>
      <c r="Z109">
        <f>C109+R109</f>
        <v>119</v>
      </c>
    </row>
    <row r="110" spans="1:26" ht="24">
      <c r="A110" s="4">
        <v>8347</v>
      </c>
      <c r="B110" s="28" t="s">
        <v>87</v>
      </c>
      <c r="C110" s="37">
        <v>83</v>
      </c>
      <c r="D110" s="8">
        <f>ROUND(C110/A110*1000,1)</f>
        <v>9.9</v>
      </c>
      <c r="E110" s="39">
        <v>3</v>
      </c>
      <c r="F110" s="41">
        <v>89</v>
      </c>
      <c r="G110" s="19">
        <f>ROUND(F110/A110*1000,1)</f>
        <v>10.7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0</v>
      </c>
      <c r="M110" s="78">
        <f>ROUND(L110/X110*1000,1)</f>
        <v>0</v>
      </c>
      <c r="N110" s="46">
        <v>0</v>
      </c>
      <c r="O110" s="78">
        <f>ROUND(N110/X110*1000,1)</f>
        <v>0</v>
      </c>
      <c r="P110" s="44">
        <v>0</v>
      </c>
      <c r="Q110" s="78">
        <f t="shared" si="7"/>
        <v>0</v>
      </c>
      <c r="R110" s="44">
        <v>0</v>
      </c>
      <c r="S110" s="48">
        <f>P110-R110</f>
        <v>0</v>
      </c>
      <c r="T110" s="37">
        <v>38</v>
      </c>
      <c r="U110" s="19">
        <f>ROUND(T110/A110*1000,1)</f>
        <v>4.6</v>
      </c>
      <c r="V110" s="37">
        <v>4</v>
      </c>
      <c r="W110" s="112">
        <f t="shared" si="8"/>
        <v>0.48</v>
      </c>
      <c r="X110" s="4">
        <f>C110+L110+N110</f>
        <v>83</v>
      </c>
      <c r="Y110" s="4"/>
      <c r="Z110">
        <f>C110+R110</f>
        <v>83</v>
      </c>
    </row>
    <row r="111" spans="1:26" ht="24">
      <c r="A111" s="4">
        <v>11135</v>
      </c>
      <c r="B111" s="28" t="s">
        <v>88</v>
      </c>
      <c r="C111" s="37">
        <v>69</v>
      </c>
      <c r="D111" s="8">
        <f>ROUND(C111/A111*1000,1)</f>
        <v>6.2</v>
      </c>
      <c r="E111" s="39">
        <v>4</v>
      </c>
      <c r="F111" s="41">
        <v>103</v>
      </c>
      <c r="G111" s="19">
        <f>ROUND(F111/A111*1000,1)</f>
        <v>9.3</v>
      </c>
      <c r="H111" s="44">
        <v>2</v>
      </c>
      <c r="I111" s="78">
        <f t="shared" si="9"/>
        <v>29</v>
      </c>
      <c r="J111" s="44">
        <v>1</v>
      </c>
      <c r="K111" s="78">
        <f t="shared" si="6"/>
        <v>14.5</v>
      </c>
      <c r="L111" s="44">
        <v>1</v>
      </c>
      <c r="M111" s="78">
        <f>ROUND(L111/X111*1000,1)</f>
        <v>14.3</v>
      </c>
      <c r="N111" s="46">
        <v>0</v>
      </c>
      <c r="O111" s="78">
        <f>ROUND(N111/X111*1000,1)</f>
        <v>0</v>
      </c>
      <c r="P111" s="52">
        <v>1</v>
      </c>
      <c r="Q111" s="78">
        <f t="shared" si="7"/>
        <v>14.5</v>
      </c>
      <c r="R111" s="44">
        <v>1</v>
      </c>
      <c r="S111" s="48">
        <f>P111-R111</f>
        <v>0</v>
      </c>
      <c r="T111" s="37">
        <v>62</v>
      </c>
      <c r="U111" s="19">
        <f>ROUND(T111/A111*1000,1)</f>
        <v>5.6</v>
      </c>
      <c r="V111" s="37">
        <v>13</v>
      </c>
      <c r="W111" s="112">
        <f t="shared" si="8"/>
        <v>1.17</v>
      </c>
      <c r="X111" s="4">
        <f>C111+L111+N111</f>
        <v>70</v>
      </c>
      <c r="Y111" s="4"/>
      <c r="Z111">
        <f>C111+R111</f>
        <v>70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12"/>
      <c r="X112" s="4"/>
      <c r="Y112" s="4"/>
    </row>
    <row r="113" spans="1:26" ht="24">
      <c r="A113" s="4">
        <v>7956</v>
      </c>
      <c r="B113" s="28" t="s">
        <v>89</v>
      </c>
      <c r="C113" s="37">
        <v>68</v>
      </c>
      <c r="D113" s="8">
        <f>ROUND(C113/A113*1000,1)</f>
        <v>8.5</v>
      </c>
      <c r="E113" s="39">
        <v>4</v>
      </c>
      <c r="F113" s="41">
        <v>60</v>
      </c>
      <c r="G113" s="19">
        <f>ROUND(F113/A113*1000,1)</f>
        <v>7.5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0</v>
      </c>
      <c r="M113" s="78">
        <f>ROUND(L113/X113*1000,1)</f>
        <v>0</v>
      </c>
      <c r="N113" s="46">
        <v>0</v>
      </c>
      <c r="O113" s="78">
        <f>ROUND(N113/X113*1000,1)</f>
        <v>0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36</v>
      </c>
      <c r="U113" s="19">
        <f>ROUND(T113/A113*1000,1)</f>
        <v>4.5</v>
      </c>
      <c r="V113" s="37">
        <v>5</v>
      </c>
      <c r="W113" s="112">
        <f t="shared" si="8"/>
        <v>0.63</v>
      </c>
      <c r="X113" s="4">
        <f>C113+L113+N113</f>
        <v>68</v>
      </c>
      <c r="Y113" s="4"/>
      <c r="Z113">
        <f>C113+R113</f>
        <v>68</v>
      </c>
    </row>
    <row r="114" spans="1:26" ht="24">
      <c r="A114" s="4">
        <v>11155</v>
      </c>
      <c r="B114" s="29" t="s">
        <v>90</v>
      </c>
      <c r="C114" s="37">
        <v>84</v>
      </c>
      <c r="D114" s="8">
        <f>ROUND(C114/A114*1000,1)</f>
        <v>7.5</v>
      </c>
      <c r="E114" s="39">
        <v>6</v>
      </c>
      <c r="F114" s="40">
        <v>99</v>
      </c>
      <c r="G114" s="19">
        <f>ROUND(F114/A114*1000,1)</f>
        <v>8.9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0</v>
      </c>
      <c r="M114" s="78">
        <f>ROUND(L114/X114*1000,1)</f>
        <v>0</v>
      </c>
      <c r="N114" s="46">
        <v>1</v>
      </c>
      <c r="O114" s="78">
        <f>ROUND(N114/X114*1000,1)</f>
        <v>11.8</v>
      </c>
      <c r="P114" s="52">
        <v>0</v>
      </c>
      <c r="Q114" s="78">
        <f t="shared" si="7"/>
        <v>0</v>
      </c>
      <c r="R114" s="44">
        <v>0</v>
      </c>
      <c r="S114" s="48">
        <f>P114-R114</f>
        <v>0</v>
      </c>
      <c r="T114" s="37">
        <v>53</v>
      </c>
      <c r="U114" s="19">
        <f>ROUND(T114/A114*1000,1)</f>
        <v>4.8</v>
      </c>
      <c r="V114" s="37">
        <v>9</v>
      </c>
      <c r="W114" s="112">
        <f t="shared" si="8"/>
        <v>0.81</v>
      </c>
      <c r="X114" s="4">
        <f>C114+L114+N114</f>
        <v>85</v>
      </c>
      <c r="Y114" s="4"/>
      <c r="Z114">
        <f>C114+R114</f>
        <v>84</v>
      </c>
    </row>
    <row r="115" spans="1:26" ht="24">
      <c r="A115" s="4">
        <v>12230</v>
      </c>
      <c r="B115" s="28" t="s">
        <v>91</v>
      </c>
      <c r="C115" s="37">
        <v>117</v>
      </c>
      <c r="D115" s="8">
        <f>ROUND(C115/A115*1000,1)</f>
        <v>9.6</v>
      </c>
      <c r="E115" s="39">
        <v>10</v>
      </c>
      <c r="F115" s="41">
        <v>117</v>
      </c>
      <c r="G115" s="19">
        <f>ROUND(F115/A115*1000,1)</f>
        <v>9.6</v>
      </c>
      <c r="H115" s="44">
        <v>1</v>
      </c>
      <c r="I115" s="78">
        <f t="shared" si="9"/>
        <v>8.5</v>
      </c>
      <c r="J115" s="44">
        <v>0</v>
      </c>
      <c r="K115" s="78">
        <f t="shared" si="6"/>
        <v>0</v>
      </c>
      <c r="L115" s="44">
        <v>3</v>
      </c>
      <c r="M115" s="78">
        <f>ROUND(L115/X115*1000,1)</f>
        <v>24.8</v>
      </c>
      <c r="N115" s="46">
        <v>1</v>
      </c>
      <c r="O115" s="78">
        <f>ROUND(N115/X115*1000,1)</f>
        <v>8.3</v>
      </c>
      <c r="P115" s="52">
        <v>1</v>
      </c>
      <c r="Q115" s="78">
        <f t="shared" si="7"/>
        <v>8.5</v>
      </c>
      <c r="R115" s="44">
        <v>1</v>
      </c>
      <c r="S115" s="48">
        <f>P115-R115</f>
        <v>0</v>
      </c>
      <c r="T115" s="37">
        <v>58</v>
      </c>
      <c r="U115" s="19">
        <f>ROUND(T115/A115*1000,1)</f>
        <v>4.7</v>
      </c>
      <c r="V115" s="37">
        <v>13</v>
      </c>
      <c r="W115" s="112">
        <f t="shared" si="8"/>
        <v>1.06</v>
      </c>
      <c r="X115" s="4">
        <f>C115+L115+N115</f>
        <v>121</v>
      </c>
      <c r="Y115" s="4"/>
      <c r="Z115">
        <f>C115+R115</f>
        <v>118</v>
      </c>
    </row>
    <row r="116" spans="1:26" ht="24">
      <c r="A116" s="4">
        <v>8285</v>
      </c>
      <c r="B116" s="28" t="s">
        <v>92</v>
      </c>
      <c r="C116" s="37">
        <v>91</v>
      </c>
      <c r="D116" s="8">
        <f>ROUND(C116/A116*1000,1)</f>
        <v>11</v>
      </c>
      <c r="E116" s="39">
        <v>6</v>
      </c>
      <c r="F116" s="41">
        <v>88</v>
      </c>
      <c r="G116" s="19">
        <f>ROUND(F116/A116*1000,1)</f>
        <v>10.6</v>
      </c>
      <c r="H116" s="44">
        <v>1</v>
      </c>
      <c r="I116" s="78">
        <f t="shared" si="9"/>
        <v>11</v>
      </c>
      <c r="J116" s="44">
        <v>1</v>
      </c>
      <c r="K116" s="78">
        <f t="shared" si="6"/>
        <v>11</v>
      </c>
      <c r="L116" s="44">
        <v>1</v>
      </c>
      <c r="M116" s="78">
        <f>ROUND(L116/X116*1000,1)</f>
        <v>10.8</v>
      </c>
      <c r="N116" s="46">
        <v>1</v>
      </c>
      <c r="O116" s="78">
        <f>ROUND(N116/X116*1000,1)</f>
        <v>10.8</v>
      </c>
      <c r="P116" s="52">
        <v>1</v>
      </c>
      <c r="Q116" s="78">
        <f t="shared" si="7"/>
        <v>11</v>
      </c>
      <c r="R116" s="44">
        <v>0</v>
      </c>
      <c r="S116" s="48">
        <f>P116-R116</f>
        <v>1</v>
      </c>
      <c r="T116" s="37">
        <v>37</v>
      </c>
      <c r="U116" s="19">
        <f>ROUND(T116/A116*1000,1)</f>
        <v>4.5</v>
      </c>
      <c r="V116" s="37">
        <v>7</v>
      </c>
      <c r="W116" s="112">
        <f t="shared" si="8"/>
        <v>0.84</v>
      </c>
      <c r="X116" s="4">
        <f>C116+L116+N116</f>
        <v>93</v>
      </c>
      <c r="Y116" s="4"/>
      <c r="Z116">
        <f>C116+R116</f>
        <v>91</v>
      </c>
    </row>
    <row r="117" spans="1:26" ht="24">
      <c r="A117" s="4">
        <v>11482</v>
      </c>
      <c r="B117" s="28" t="s">
        <v>93</v>
      </c>
      <c r="C117" s="37">
        <v>94</v>
      </c>
      <c r="D117" s="8">
        <f>ROUND(C117/A117*1000,1)</f>
        <v>8.2</v>
      </c>
      <c r="E117" s="39">
        <v>5</v>
      </c>
      <c r="F117" s="41">
        <v>125</v>
      </c>
      <c r="G117" s="19">
        <f>ROUND(F117/A117*1000,1)</f>
        <v>10.9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1</v>
      </c>
      <c r="M117" s="78">
        <f>ROUND(L117/X117*1000,1)</f>
        <v>10.5</v>
      </c>
      <c r="N117" s="46">
        <v>0</v>
      </c>
      <c r="O117" s="78">
        <f>ROUND(N117/X117*1000,1)</f>
        <v>0</v>
      </c>
      <c r="P117" s="52">
        <v>0</v>
      </c>
      <c r="Q117" s="78">
        <f t="shared" si="7"/>
        <v>0</v>
      </c>
      <c r="R117" s="44">
        <v>0</v>
      </c>
      <c r="S117" s="48">
        <f>P117-R117</f>
        <v>0</v>
      </c>
      <c r="T117" s="37">
        <v>44</v>
      </c>
      <c r="U117" s="19">
        <f>ROUND(T117/A117*1000,1)</f>
        <v>3.8</v>
      </c>
      <c r="V117" s="37">
        <v>9</v>
      </c>
      <c r="W117" s="112">
        <f t="shared" si="8"/>
        <v>0.78</v>
      </c>
      <c r="X117" s="4">
        <f>C117+L117+N117</f>
        <v>95</v>
      </c>
      <c r="Y117" s="4"/>
      <c r="Z117">
        <f>C117+R117</f>
        <v>94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12"/>
      <c r="X118" s="4"/>
      <c r="Y118" s="4"/>
    </row>
    <row r="119" spans="1:26" ht="24">
      <c r="A119" s="4">
        <v>13218</v>
      </c>
      <c r="B119" s="28" t="s">
        <v>94</v>
      </c>
      <c r="C119" s="37">
        <v>100</v>
      </c>
      <c r="D119" s="8">
        <f>ROUND(C119/A119*1000,1)</f>
        <v>7.6</v>
      </c>
      <c r="E119" s="39">
        <v>2</v>
      </c>
      <c r="F119" s="41">
        <v>136</v>
      </c>
      <c r="G119" s="19">
        <f>ROUND(F119/A119*1000,1)</f>
        <v>10.3</v>
      </c>
      <c r="H119" s="44">
        <v>0</v>
      </c>
      <c r="I119" s="78">
        <f t="shared" si="9"/>
        <v>0</v>
      </c>
      <c r="J119" s="44">
        <v>0</v>
      </c>
      <c r="K119" s="78">
        <f t="shared" si="6"/>
        <v>0</v>
      </c>
      <c r="L119" s="44">
        <v>2</v>
      </c>
      <c r="M119" s="78">
        <f>ROUND(L119/X119*1000,1)</f>
        <v>19.4</v>
      </c>
      <c r="N119" s="46">
        <v>1</v>
      </c>
      <c r="O119" s="78">
        <f>ROUND(N119/X119*1000,1)</f>
        <v>9.7</v>
      </c>
      <c r="P119" s="52">
        <v>1</v>
      </c>
      <c r="Q119" s="78">
        <f t="shared" si="7"/>
        <v>10</v>
      </c>
      <c r="R119" s="44">
        <v>1</v>
      </c>
      <c r="S119" s="48">
        <f>P119-R119</f>
        <v>0</v>
      </c>
      <c r="T119" s="37">
        <v>52</v>
      </c>
      <c r="U119" s="19">
        <f>ROUND(T119/A119*1000,1)</f>
        <v>3.9</v>
      </c>
      <c r="V119" s="37">
        <v>8</v>
      </c>
      <c r="W119" s="112">
        <f t="shared" si="8"/>
        <v>0.61</v>
      </c>
      <c r="X119" s="4">
        <f>C119+L119+N119</f>
        <v>103</v>
      </c>
      <c r="Y119" s="4"/>
      <c r="Z119">
        <f>C119+R119</f>
        <v>101</v>
      </c>
    </row>
    <row r="120" spans="1:26" ht="24">
      <c r="A120" s="4">
        <v>8145</v>
      </c>
      <c r="B120" s="28" t="s">
        <v>95</v>
      </c>
      <c r="C120" s="37">
        <v>72</v>
      </c>
      <c r="D120" s="8">
        <f>ROUND(C120/A120*1000,1)</f>
        <v>8.8</v>
      </c>
      <c r="E120" s="39">
        <v>3</v>
      </c>
      <c r="F120" s="41">
        <v>88</v>
      </c>
      <c r="G120" s="19">
        <f>ROUND(F120/A120*1000,1)</f>
        <v>10.8</v>
      </c>
      <c r="H120" s="44">
        <v>1</v>
      </c>
      <c r="I120" s="78">
        <f t="shared" si="9"/>
        <v>13.9</v>
      </c>
      <c r="J120" s="44">
        <v>1</v>
      </c>
      <c r="K120" s="78">
        <f t="shared" si="6"/>
        <v>13.9</v>
      </c>
      <c r="L120" s="44">
        <v>2</v>
      </c>
      <c r="M120" s="78">
        <f>ROUND(L120/X120*1000,1)</f>
        <v>26.7</v>
      </c>
      <c r="N120" s="46">
        <v>1</v>
      </c>
      <c r="O120" s="78">
        <f>ROUND(N120/X120*1000,1)</f>
        <v>13.3</v>
      </c>
      <c r="P120" s="52">
        <v>1</v>
      </c>
      <c r="Q120" s="78">
        <f t="shared" si="7"/>
        <v>13.9</v>
      </c>
      <c r="R120" s="44">
        <v>1</v>
      </c>
      <c r="S120" s="48">
        <f>P120-R120</f>
        <v>0</v>
      </c>
      <c r="T120" s="37">
        <v>32</v>
      </c>
      <c r="U120" s="19">
        <f>ROUND(T120/A120*1000,1)</f>
        <v>3.9</v>
      </c>
      <c r="V120" s="37">
        <v>5</v>
      </c>
      <c r="W120" s="112">
        <f t="shared" si="8"/>
        <v>0.61</v>
      </c>
      <c r="X120" s="4">
        <f>C120+L120+N120</f>
        <v>75</v>
      </c>
      <c r="Y120" s="4"/>
      <c r="Z120">
        <f>C120+R120</f>
        <v>73</v>
      </c>
    </row>
    <row r="121" spans="1:26" ht="24">
      <c r="A121" s="4">
        <v>7939</v>
      </c>
      <c r="B121" s="28" t="s">
        <v>96</v>
      </c>
      <c r="C121" s="37">
        <v>46</v>
      </c>
      <c r="D121" s="8">
        <f>ROUND(C121/A121*1000,1)</f>
        <v>5.8</v>
      </c>
      <c r="E121" s="39">
        <v>6</v>
      </c>
      <c r="F121" s="41">
        <v>80</v>
      </c>
      <c r="G121" s="19">
        <f>ROUND(F121/A121*1000,1)</f>
        <v>10.1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0</v>
      </c>
      <c r="M121" s="78">
        <f>ROUND(L121/X121*1000,1)</f>
        <v>0</v>
      </c>
      <c r="N121" s="46">
        <v>0</v>
      </c>
      <c r="O121" s="78">
        <f>ROUND(N121/X121*1000,1)</f>
        <v>0</v>
      </c>
      <c r="P121" s="52">
        <v>0</v>
      </c>
      <c r="Q121" s="78">
        <f t="shared" si="7"/>
        <v>0</v>
      </c>
      <c r="R121" s="44">
        <v>0</v>
      </c>
      <c r="S121" s="48">
        <f>P121-R121</f>
        <v>0</v>
      </c>
      <c r="T121" s="37">
        <v>31</v>
      </c>
      <c r="U121" s="19">
        <f>ROUND(T121/A121*1000,1)</f>
        <v>3.9</v>
      </c>
      <c r="V121" s="37">
        <v>11</v>
      </c>
      <c r="W121" s="112">
        <f t="shared" si="8"/>
        <v>1.39</v>
      </c>
      <c r="X121" s="4">
        <f>C121+L121+N121</f>
        <v>46</v>
      </c>
      <c r="Y121" s="4"/>
      <c r="Z121">
        <f>C121+R121</f>
        <v>46</v>
      </c>
    </row>
    <row r="122" spans="1:26" ht="24">
      <c r="A122" s="4">
        <v>21271</v>
      </c>
      <c r="B122" s="29" t="s">
        <v>97</v>
      </c>
      <c r="C122" s="37">
        <v>183</v>
      </c>
      <c r="D122" s="8">
        <f>ROUND(C122/A122*1000,1)</f>
        <v>8.6</v>
      </c>
      <c r="E122" s="39">
        <v>13</v>
      </c>
      <c r="F122" s="40">
        <v>220</v>
      </c>
      <c r="G122" s="19">
        <f>ROUND(F122/A122*1000,1)</f>
        <v>10.3</v>
      </c>
      <c r="H122" s="44">
        <v>1</v>
      </c>
      <c r="I122" s="78">
        <f t="shared" si="9"/>
        <v>5.5</v>
      </c>
      <c r="J122" s="44">
        <v>1</v>
      </c>
      <c r="K122" s="78">
        <f t="shared" si="6"/>
        <v>5.5</v>
      </c>
      <c r="L122" s="44">
        <v>6</v>
      </c>
      <c r="M122" s="78">
        <f>ROUND(L122/X122*1000,1)</f>
        <v>31.3</v>
      </c>
      <c r="N122" s="46">
        <v>3</v>
      </c>
      <c r="O122" s="78">
        <f>ROUND(N122/X122*1000,1)</f>
        <v>15.6</v>
      </c>
      <c r="P122" s="52">
        <v>5</v>
      </c>
      <c r="Q122" s="78">
        <f t="shared" si="7"/>
        <v>27.3</v>
      </c>
      <c r="R122" s="44">
        <v>4</v>
      </c>
      <c r="S122" s="48">
        <f>P122-R122</f>
        <v>1</v>
      </c>
      <c r="T122" s="37">
        <v>93</v>
      </c>
      <c r="U122" s="19">
        <f>ROUND(T122/A122*1000,1)</f>
        <v>4.4</v>
      </c>
      <c r="V122" s="37">
        <v>29</v>
      </c>
      <c r="W122" s="112">
        <f t="shared" si="8"/>
        <v>1.36</v>
      </c>
      <c r="X122" s="4">
        <f>C122+L122+N122</f>
        <v>192</v>
      </c>
      <c r="Y122" s="4"/>
      <c r="Z122">
        <f>C122+R122</f>
        <v>187</v>
      </c>
    </row>
    <row r="123" spans="1:26" ht="24">
      <c r="A123" s="4">
        <v>14015</v>
      </c>
      <c r="B123" s="28" t="s">
        <v>98</v>
      </c>
      <c r="C123" s="37">
        <v>100</v>
      </c>
      <c r="D123" s="8">
        <f>ROUND(C123/A123*1000,1)</f>
        <v>7.1</v>
      </c>
      <c r="E123" s="39">
        <v>8</v>
      </c>
      <c r="F123" s="41">
        <v>161</v>
      </c>
      <c r="G123" s="19">
        <f>ROUND(F123/A123*1000,1)</f>
        <v>11.5</v>
      </c>
      <c r="H123" s="44">
        <v>0</v>
      </c>
      <c r="I123" s="78">
        <f t="shared" si="9"/>
        <v>0</v>
      </c>
      <c r="J123" s="44">
        <v>0</v>
      </c>
      <c r="K123" s="78">
        <f t="shared" si="6"/>
        <v>0</v>
      </c>
      <c r="L123" s="44">
        <v>2</v>
      </c>
      <c r="M123" s="78">
        <f>ROUND(L123/X123*1000,1)</f>
        <v>19.4</v>
      </c>
      <c r="N123" s="46">
        <v>1</v>
      </c>
      <c r="O123" s="78">
        <f>ROUND(N123/X123*1000,1)</f>
        <v>9.7</v>
      </c>
      <c r="P123" s="46">
        <v>1</v>
      </c>
      <c r="Q123" s="78">
        <f t="shared" si="7"/>
        <v>10</v>
      </c>
      <c r="R123" s="44">
        <v>1</v>
      </c>
      <c r="S123" s="48">
        <f>P123-R123</f>
        <v>0</v>
      </c>
      <c r="T123" s="37">
        <v>68</v>
      </c>
      <c r="U123" s="19">
        <f>ROUND(T123/A123*1000,1)</f>
        <v>4.9</v>
      </c>
      <c r="V123" s="37">
        <v>15</v>
      </c>
      <c r="W123" s="112">
        <f t="shared" si="8"/>
        <v>1.07</v>
      </c>
      <c r="X123" s="4">
        <f>C123+L123+N123</f>
        <v>103</v>
      </c>
      <c r="Y123" s="4"/>
      <c r="Z123">
        <f>C123+R123</f>
        <v>101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12"/>
      <c r="X124" s="4"/>
      <c r="Y124" s="4"/>
    </row>
    <row r="125" spans="1:26" ht="24">
      <c r="A125" s="4">
        <v>6298</v>
      </c>
      <c r="B125" s="29" t="s">
        <v>99</v>
      </c>
      <c r="C125" s="37">
        <v>32</v>
      </c>
      <c r="D125" s="8">
        <f>ROUND(C125/A125*1000,1)</f>
        <v>5.1</v>
      </c>
      <c r="E125" s="39">
        <v>1</v>
      </c>
      <c r="F125" s="40">
        <v>84</v>
      </c>
      <c r="G125" s="19">
        <f>ROUND(F125/A125*1000,1)</f>
        <v>13.3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28.6</v>
      </c>
      <c r="N125" s="46">
        <v>2</v>
      </c>
      <c r="O125" s="78">
        <f>ROUND(N125/X125*1000,1)</f>
        <v>57.1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16</v>
      </c>
      <c r="U125" s="19">
        <f>ROUND(T125/A125*1000,1)</f>
        <v>2.5</v>
      </c>
      <c r="V125" s="37">
        <v>4</v>
      </c>
      <c r="W125" s="112">
        <f t="shared" si="8"/>
        <v>0.64</v>
      </c>
      <c r="X125" s="4">
        <f>C125+L125+N125</f>
        <v>35</v>
      </c>
      <c r="Y125" s="4"/>
      <c r="Z125">
        <f>C125+R125</f>
        <v>32</v>
      </c>
    </row>
    <row r="126" spans="1:26" ht="24">
      <c r="A126" s="4">
        <v>6835</v>
      </c>
      <c r="B126" s="29" t="s">
        <v>100</v>
      </c>
      <c r="C126" s="37">
        <v>42</v>
      </c>
      <c r="D126" s="8">
        <f>ROUND(C126/A126*1000,1)</f>
        <v>6.1</v>
      </c>
      <c r="E126" s="39">
        <v>3</v>
      </c>
      <c r="F126" s="40">
        <v>66</v>
      </c>
      <c r="G126" s="19">
        <f>ROUND(F126/A126*1000,1)</f>
        <v>9.7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22.2</v>
      </c>
      <c r="N126" s="46">
        <v>2</v>
      </c>
      <c r="O126" s="78">
        <f>ROUND(N126/X126*1000,1)</f>
        <v>44.4</v>
      </c>
      <c r="P126" s="46">
        <v>1</v>
      </c>
      <c r="Q126" s="78">
        <f t="shared" si="7"/>
        <v>23.8</v>
      </c>
      <c r="R126" s="44">
        <v>1</v>
      </c>
      <c r="S126" s="48">
        <f>P126-R126</f>
        <v>0</v>
      </c>
      <c r="T126" s="37">
        <v>23</v>
      </c>
      <c r="U126" s="19">
        <f>ROUND(T126/A126*1000,1)</f>
        <v>3.4</v>
      </c>
      <c r="V126" s="37">
        <v>3</v>
      </c>
      <c r="W126" s="112">
        <f t="shared" si="8"/>
        <v>0.44</v>
      </c>
      <c r="X126" s="4">
        <f>C126+L126+N126</f>
        <v>45</v>
      </c>
      <c r="Y126" s="4"/>
      <c r="Z126">
        <f>C126+R126</f>
        <v>43</v>
      </c>
    </row>
    <row r="127" spans="1:26" ht="24">
      <c r="A127" s="4">
        <v>11696</v>
      </c>
      <c r="B127" s="29" t="s">
        <v>101</v>
      </c>
      <c r="C127" s="37">
        <v>72</v>
      </c>
      <c r="D127" s="8">
        <f>ROUND(C127/A127*1000,1)</f>
        <v>6.2</v>
      </c>
      <c r="E127" s="39">
        <v>4</v>
      </c>
      <c r="F127" s="40">
        <v>119</v>
      </c>
      <c r="G127" s="19">
        <f>ROUND(F127/A127*1000,1)</f>
        <v>10.2</v>
      </c>
      <c r="H127" s="44">
        <v>2</v>
      </c>
      <c r="I127" s="78">
        <f t="shared" si="9"/>
        <v>27.8</v>
      </c>
      <c r="J127" s="44">
        <v>0</v>
      </c>
      <c r="K127" s="78">
        <f t="shared" si="6"/>
        <v>0</v>
      </c>
      <c r="L127" s="44">
        <v>1</v>
      </c>
      <c r="M127" s="78">
        <f>ROUND(L127/X127*1000,1)</f>
        <v>13.3</v>
      </c>
      <c r="N127" s="46">
        <v>2</v>
      </c>
      <c r="O127" s="78">
        <f>ROUND(N127/X127*1000,1)</f>
        <v>26.7</v>
      </c>
      <c r="P127" s="46">
        <v>1</v>
      </c>
      <c r="Q127" s="78">
        <f t="shared" si="7"/>
        <v>13.9</v>
      </c>
      <c r="R127" s="44">
        <v>1</v>
      </c>
      <c r="S127" s="48">
        <f>P127-R127</f>
        <v>0</v>
      </c>
      <c r="T127" s="37">
        <v>47</v>
      </c>
      <c r="U127" s="19">
        <f>ROUND(T127/A127*1000,1)</f>
        <v>4</v>
      </c>
      <c r="V127" s="37">
        <v>11</v>
      </c>
      <c r="W127" s="112">
        <f t="shared" si="8"/>
        <v>0.94</v>
      </c>
      <c r="X127" s="4">
        <f>C127+L127+N127</f>
        <v>75</v>
      </c>
      <c r="Y127" s="4"/>
      <c r="Z127">
        <f>C127+R127</f>
        <v>73</v>
      </c>
    </row>
    <row r="128" spans="1:26" ht="24">
      <c r="A128" s="4">
        <v>4743</v>
      </c>
      <c r="B128" s="28" t="s">
        <v>102</v>
      </c>
      <c r="C128" s="37">
        <v>30</v>
      </c>
      <c r="D128" s="8">
        <f>ROUND(C128/A128*1000,1)</f>
        <v>6.3</v>
      </c>
      <c r="E128" s="39">
        <v>3</v>
      </c>
      <c r="F128" s="41">
        <v>54</v>
      </c>
      <c r="G128" s="19">
        <f>ROUND(F128/A128*1000,1)</f>
        <v>11.4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1</v>
      </c>
      <c r="M128" s="78">
        <f>ROUND(L128/X128*1000,1)</f>
        <v>29.4</v>
      </c>
      <c r="N128" s="46">
        <v>3</v>
      </c>
      <c r="O128" s="78">
        <f>ROUND(N128/X128*1000,1)</f>
        <v>88.2</v>
      </c>
      <c r="P128" s="46">
        <v>1</v>
      </c>
      <c r="Q128" s="78">
        <f t="shared" si="7"/>
        <v>33.3</v>
      </c>
      <c r="R128" s="44">
        <v>1</v>
      </c>
      <c r="S128" s="48">
        <f>P128-R128</f>
        <v>0</v>
      </c>
      <c r="T128" s="37">
        <v>17</v>
      </c>
      <c r="U128" s="19">
        <f>ROUND(T128/A128*1000,1)</f>
        <v>3.6</v>
      </c>
      <c r="V128" s="37">
        <v>5</v>
      </c>
      <c r="W128" s="112">
        <f t="shared" si="8"/>
        <v>1.05</v>
      </c>
      <c r="X128" s="4">
        <f>C128+L128+N128</f>
        <v>34</v>
      </c>
      <c r="Y128" s="4"/>
      <c r="Z128">
        <f>C128+R128</f>
        <v>31</v>
      </c>
    </row>
    <row r="129" spans="1:26" ht="24">
      <c r="A129">
        <v>6634</v>
      </c>
      <c r="B129" s="29" t="s">
        <v>103</v>
      </c>
      <c r="C129" s="37">
        <v>47</v>
      </c>
      <c r="D129" s="8">
        <f>ROUND(C129/A129*1000,1)</f>
        <v>7.1</v>
      </c>
      <c r="E129" s="39">
        <v>4</v>
      </c>
      <c r="F129" s="40">
        <v>96</v>
      </c>
      <c r="G129" s="19">
        <f>ROUND(F129/A129*1000,1)</f>
        <v>14.5</v>
      </c>
      <c r="H129" s="44">
        <v>1</v>
      </c>
      <c r="I129" s="78">
        <f t="shared" si="9"/>
        <v>21.3</v>
      </c>
      <c r="J129" s="44">
        <v>0</v>
      </c>
      <c r="K129" s="78">
        <f t="shared" si="6"/>
        <v>0</v>
      </c>
      <c r="L129" s="44">
        <v>0</v>
      </c>
      <c r="M129" s="78">
        <f>ROUND(L129/X129*1000,1)</f>
        <v>0</v>
      </c>
      <c r="N129" s="46">
        <v>2</v>
      </c>
      <c r="O129" s="78">
        <f>ROUND(N129/X129*1000,1)</f>
        <v>40.8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24</v>
      </c>
      <c r="U129" s="19">
        <f>ROUND(T129/A129*1000,1)</f>
        <v>3.6</v>
      </c>
      <c r="V129" s="37">
        <v>7</v>
      </c>
      <c r="W129" s="112">
        <f t="shared" si="8"/>
        <v>1.06</v>
      </c>
      <c r="X129" s="4">
        <f>C129+L129+N129</f>
        <v>49</v>
      </c>
      <c r="Y129" s="4"/>
      <c r="Z129">
        <f>C129+R129</f>
        <v>47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12"/>
      <c r="X130" s="4"/>
      <c r="Y130" s="4"/>
    </row>
    <row r="131" spans="1:26" ht="24">
      <c r="A131">
        <v>14403</v>
      </c>
      <c r="B131" s="29" t="s">
        <v>104</v>
      </c>
      <c r="C131" s="37">
        <v>111</v>
      </c>
      <c r="D131" s="8">
        <f>ROUND(C131/A131*1000,1)</f>
        <v>7.7</v>
      </c>
      <c r="E131" s="39">
        <v>9</v>
      </c>
      <c r="F131" s="40">
        <v>158</v>
      </c>
      <c r="G131" s="19">
        <f>ROUND(F131/A131*1000,1)</f>
        <v>11</v>
      </c>
      <c r="H131" s="44">
        <v>0</v>
      </c>
      <c r="I131" s="78">
        <f t="shared" si="9"/>
        <v>0</v>
      </c>
      <c r="J131" s="44">
        <v>0</v>
      </c>
      <c r="K131" s="78">
        <f t="shared" si="6"/>
        <v>0</v>
      </c>
      <c r="L131" s="44">
        <v>4</v>
      </c>
      <c r="M131" s="78">
        <f>ROUND(L131/X131*1000,1)</f>
        <v>34.8</v>
      </c>
      <c r="N131" s="46">
        <v>0</v>
      </c>
      <c r="O131" s="78">
        <f>ROUND(N131/X131*1000,1)</f>
        <v>0</v>
      </c>
      <c r="P131" s="46">
        <v>1</v>
      </c>
      <c r="Q131" s="78">
        <f t="shared" si="7"/>
        <v>9</v>
      </c>
      <c r="R131" s="44">
        <v>1</v>
      </c>
      <c r="S131" s="48">
        <f>P131-R131</f>
        <v>0</v>
      </c>
      <c r="T131" s="37">
        <v>46</v>
      </c>
      <c r="U131" s="19">
        <f>ROUND(T131/A131*1000,1)</f>
        <v>3.2</v>
      </c>
      <c r="V131" s="37">
        <v>8</v>
      </c>
      <c r="W131" s="112">
        <f t="shared" si="8"/>
        <v>0.56</v>
      </c>
      <c r="X131" s="4">
        <f>C131+L131+N131</f>
        <v>115</v>
      </c>
      <c r="Y131" s="4"/>
      <c r="Z131">
        <f>C131+R131</f>
        <v>112</v>
      </c>
    </row>
    <row r="132" spans="1:26" ht="24">
      <c r="A132">
        <v>6072</v>
      </c>
      <c r="B132" s="29" t="s">
        <v>105</v>
      </c>
      <c r="C132" s="37">
        <v>41</v>
      </c>
      <c r="D132" s="8">
        <f>ROUND(C132/A132*1000,1)</f>
        <v>6.8</v>
      </c>
      <c r="E132" s="39">
        <v>4</v>
      </c>
      <c r="F132" s="40">
        <v>59</v>
      </c>
      <c r="G132" s="19">
        <f>ROUND(F132/A132*1000,1)</f>
        <v>9.7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0</v>
      </c>
      <c r="M132" s="78">
        <f>ROUND(L132/X132*1000,1)</f>
        <v>0</v>
      </c>
      <c r="N132" s="46">
        <v>0</v>
      </c>
      <c r="O132" s="78">
        <f>ROUND(N132/X132*1000,1)</f>
        <v>0</v>
      </c>
      <c r="P132" s="46">
        <v>0</v>
      </c>
      <c r="Q132" s="78">
        <f t="shared" si="7"/>
        <v>0</v>
      </c>
      <c r="R132" s="44">
        <v>0</v>
      </c>
      <c r="S132" s="48">
        <f>P132-R132</f>
        <v>0</v>
      </c>
      <c r="T132" s="37">
        <v>25</v>
      </c>
      <c r="U132" s="19">
        <f>ROUND(T132/A132*1000,1)</f>
        <v>4.1</v>
      </c>
      <c r="V132" s="37">
        <v>6</v>
      </c>
      <c r="W132" s="112">
        <f t="shared" si="8"/>
        <v>0.99</v>
      </c>
      <c r="X132" s="4">
        <f>C132+L132+N132</f>
        <v>41</v>
      </c>
      <c r="Y132" s="4"/>
      <c r="Z132">
        <f>C132+R132</f>
        <v>41</v>
      </c>
    </row>
    <row r="133" spans="1:26" ht="24">
      <c r="A133">
        <v>6243</v>
      </c>
      <c r="B133" s="29" t="s">
        <v>106</v>
      </c>
      <c r="C133" s="37">
        <v>38</v>
      </c>
      <c r="D133" s="8">
        <f>ROUND(C133/A133*1000,1)</f>
        <v>6.1</v>
      </c>
      <c r="E133" s="39">
        <v>1</v>
      </c>
      <c r="F133" s="40">
        <v>70</v>
      </c>
      <c r="G133" s="19">
        <f>ROUND(F133/A133*1000,1)</f>
        <v>11.2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0</v>
      </c>
      <c r="M133" s="78">
        <f>ROUND(L133/X133*1000,1)</f>
        <v>0</v>
      </c>
      <c r="N133" s="46">
        <v>1</v>
      </c>
      <c r="O133" s="78">
        <f>ROUND(N133/X133*1000,1)</f>
        <v>25.6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19</v>
      </c>
      <c r="U133" s="19">
        <f>ROUND(T133/A133*1000,1)</f>
        <v>3</v>
      </c>
      <c r="V133" s="37">
        <v>5</v>
      </c>
      <c r="W133" s="112">
        <f t="shared" si="8"/>
        <v>0.8</v>
      </c>
      <c r="X133" s="4">
        <f>C133+L133+N133</f>
        <v>39</v>
      </c>
      <c r="Y133" s="4"/>
      <c r="Z133">
        <f>C133+R133</f>
        <v>38</v>
      </c>
    </row>
    <row r="134" spans="1:26" ht="24.75" thickBot="1">
      <c r="A134">
        <v>8640</v>
      </c>
      <c r="B134" s="103" t="s">
        <v>107</v>
      </c>
      <c r="C134" s="118">
        <v>72</v>
      </c>
      <c r="D134" s="33">
        <f>ROUND(C134/A134*1000,1)</f>
        <v>8.3</v>
      </c>
      <c r="E134" s="39">
        <v>4</v>
      </c>
      <c r="F134" s="119">
        <v>103</v>
      </c>
      <c r="G134" s="19">
        <f>ROUND(F134/A134*1000,1)</f>
        <v>11.9</v>
      </c>
      <c r="H134" s="52">
        <v>0</v>
      </c>
      <c r="I134" s="78">
        <f t="shared" si="9"/>
        <v>0</v>
      </c>
      <c r="J134" s="52">
        <v>0</v>
      </c>
      <c r="K134" s="88">
        <f t="shared" si="6"/>
        <v>0</v>
      </c>
      <c r="L134" s="52">
        <v>2</v>
      </c>
      <c r="M134" s="78">
        <f>ROUND(L134/X134*1000,1)</f>
        <v>25</v>
      </c>
      <c r="N134" s="46">
        <v>6</v>
      </c>
      <c r="O134" s="86">
        <f>ROUND(N134/X134*1000,1)</f>
        <v>75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8">
        <v>30</v>
      </c>
      <c r="U134" s="19">
        <f>ROUND(T134/A134*1000,1)</f>
        <v>3.5</v>
      </c>
      <c r="V134" s="118">
        <v>8</v>
      </c>
      <c r="W134" s="112">
        <f t="shared" si="8"/>
        <v>0.93</v>
      </c>
      <c r="X134" s="23">
        <f>C134+L134+N134</f>
        <v>80</v>
      </c>
      <c r="Y134" s="23"/>
      <c r="Z134">
        <f>C134+R134</f>
        <v>72</v>
      </c>
    </row>
    <row r="135" spans="1:26" ht="24.75" thickBot="1">
      <c r="A135" s="4">
        <v>52818</v>
      </c>
      <c r="B135" s="30" t="s">
        <v>139</v>
      </c>
      <c r="C135" s="38">
        <v>571</v>
      </c>
      <c r="D135" s="21">
        <f>ROUND(C135/A135*1000,1)</f>
        <v>10.8</v>
      </c>
      <c r="E135" s="42">
        <v>37</v>
      </c>
      <c r="F135" s="43">
        <v>274</v>
      </c>
      <c r="G135" s="22">
        <f>ROUND(F135/A135*1000,1)</f>
        <v>5.2</v>
      </c>
      <c r="H135" s="45">
        <v>2</v>
      </c>
      <c r="I135" s="79">
        <f>ROUND(H135/C135*1000,1)</f>
        <v>3.5</v>
      </c>
      <c r="J135" s="45">
        <v>2</v>
      </c>
      <c r="K135" s="120">
        <f>ROUND(J135/C135*1000,1)</f>
        <v>3.5</v>
      </c>
      <c r="L135" s="45">
        <v>9</v>
      </c>
      <c r="M135" s="79">
        <f>ROUND(L135/X135*1000,1)</f>
        <v>15.4</v>
      </c>
      <c r="N135" s="47">
        <v>5</v>
      </c>
      <c r="O135" s="79">
        <f>ROUND(N135/X135*1000,1)</f>
        <v>8.5</v>
      </c>
      <c r="P135" s="45">
        <v>1</v>
      </c>
      <c r="Q135" s="121">
        <f>ROUND(P135/C135*1000,1)</f>
        <v>1.8</v>
      </c>
      <c r="R135" s="45">
        <v>1</v>
      </c>
      <c r="S135" s="49">
        <f>P135-R135</f>
        <v>0</v>
      </c>
      <c r="T135" s="122">
        <v>296</v>
      </c>
      <c r="U135" s="22">
        <f>ROUND(T135/A135*1000,1)</f>
        <v>5.6</v>
      </c>
      <c r="V135" s="122">
        <v>63</v>
      </c>
      <c r="W135" s="123">
        <f>ROUND(V135/A135*1000,2)</f>
        <v>1.19</v>
      </c>
      <c r="X135" s="4">
        <f>C135+L135+N135</f>
        <v>585</v>
      </c>
      <c r="Y135" s="4"/>
      <c r="Z135">
        <f>C135+R135</f>
        <v>572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2007-05-22T02:45:03Z</dcterms:modified>
  <cp:category/>
  <cp:version/>
  <cp:contentType/>
  <cp:contentStatus/>
</cp:coreProperties>
</file>