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0" windowWidth="14955" windowHeight="8550" activeTab="0"/>
  </bookViews>
  <sheets>
    <sheet name="統計表１" sheetId="1" r:id="rId1"/>
    <sheet name="Sheet2" sheetId="2" r:id="rId2"/>
    <sheet name="Sheet3" sheetId="3" r:id="rId3"/>
  </sheets>
  <definedNames>
    <definedName name="_xlnm.Print_Area" localSheetId="0">'統計表１'!$A$1:$N$130</definedName>
  </definedNames>
  <calcPr fullCalcOnLoad="1"/>
</workbook>
</file>

<file path=xl/sharedStrings.xml><?xml version="1.0" encoding="utf-8"?>
<sst xmlns="http://schemas.openxmlformats.org/spreadsheetml/2006/main" count="281" uniqueCount="132">
  <si>
    <t>統計表１　　二次保健医療圏・保健所・市区町村別にみた施設数及び人口１０万対施設数</t>
  </si>
  <si>
    <t>　施　　設　　数</t>
  </si>
  <si>
    <t>人口１０万対施設数</t>
  </si>
  <si>
    <t>人口</t>
  </si>
  <si>
    <t>病院</t>
  </si>
  <si>
    <t>精神</t>
  </si>
  <si>
    <t>一般</t>
  </si>
  <si>
    <t>（再）</t>
  </si>
  <si>
    <t>歯科</t>
  </si>
  <si>
    <t>療養型</t>
  </si>
  <si>
    <t>地域医</t>
  </si>
  <si>
    <t>救急</t>
  </si>
  <si>
    <t>診療所</t>
  </si>
  <si>
    <t>有床</t>
  </si>
  <si>
    <t>療養型</t>
  </si>
  <si>
    <t>病床群有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</si>
  <si>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</si>
  <si>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</si>
  <si>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</si>
  <si>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</si>
  <si>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</si>
  <si>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</si>
  <si>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</si>
  <si>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</si>
  <si>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</si>
  <si>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</si>
  <si>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</si>
  <si>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</si>
  <si>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</si>
  <si>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</si>
  <si>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</si>
  <si>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</si>
  <si>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</si>
  <si>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</si>
  <si>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</si>
  <si>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</si>
  <si>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</si>
  <si>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</si>
  <si>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</si>
  <si>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</si>
  <si>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</si>
  <si>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</si>
  <si>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</si>
  <si>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</si>
  <si>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</si>
  <si>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</si>
  <si>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</si>
  <si>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</si>
  <si>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</si>
  <si>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</si>
  <si>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</si>
  <si>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酒々井町</t>
  </si>
  <si>
    <t>富里町</t>
  </si>
  <si>
    <t>印旛村</t>
  </si>
  <si>
    <t>白井町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</si>
  <si>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</si>
  <si>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</si>
  <si>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</si>
  <si>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</si>
  <si>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</si>
  <si>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</si>
  <si>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</si>
  <si>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</si>
  <si>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</si>
  <si>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</si>
  <si>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</si>
  <si>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</si>
  <si>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</si>
  <si>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</si>
  <si>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</si>
  <si>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</si>
  <si>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</si>
  <si>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</si>
  <si>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</si>
  <si>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</si>
  <si>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</si>
  <si>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</si>
  <si>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</si>
  <si>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</si>
  <si>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</si>
  <si>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</si>
  <si>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</si>
  <si>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</si>
  <si>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</si>
  <si>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</si>
  <si>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</si>
  <si>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</si>
  <si>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</si>
  <si>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</si>
  <si>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</si>
  <si>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</si>
  <si>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</si>
  <si>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</si>
  <si>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</si>
  <si>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</si>
  <si>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</si>
  <si>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</si>
  <si>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</si>
  <si>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</si>
  <si>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</si>
  <si>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</si>
  <si>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</si>
  <si>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</si>
  <si>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</si>
  <si>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</si>
  <si>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</si>
  <si>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</si>
  <si>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</si>
  <si>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</si>
  <si>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</si>
  <si>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</si>
  <si>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</si>
  <si>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</si>
  <si>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</si>
  <si>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</si>
  <si>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</si>
  <si>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</si>
  <si>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</si>
  <si>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</si>
  <si>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</si>
  <si>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</si>
  <si>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</si>
  <si>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</si>
  <si>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</si>
  <si>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</si>
  <si>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</si>
  <si>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</si>
  <si>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</si>
  <si>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</si>
  <si>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</si>
  <si>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</si>
  <si>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注）人口１０万対比率算出のために用いた人口は、総務省統計局発表「平成１２年１０月１日現在国勢調査確定数」である。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</si>
</sst>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</numFmts>
  <fonts count="9">
    <font>
      <sz val="11"/>
      <name val="ＭＳ Ｐゴシック"/>
      <family val="0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0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7" fontId="0" fillId="0" borderId="15" xfId="16" applyNumberFormat="1" applyBorder="1" applyAlignment="1">
      <alignment/>
    </xf>
    <xf numFmtId="177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8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2" xfId="0" applyNumberForma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distributed"/>
    </xf>
    <xf numFmtId="0" fontId="8" fillId="0" borderId="2" xfId="0" applyFont="1" applyBorder="1" applyAlignment="1">
      <alignment/>
    </xf>
    <xf numFmtId="41" fontId="8" fillId="0" borderId="2" xfId="0" applyNumberFormat="1" applyFont="1" applyBorder="1" applyAlignment="1">
      <alignment/>
    </xf>
    <xf numFmtId="0" fontId="8" fillId="0" borderId="16" xfId="0" applyFont="1" applyBorder="1" applyAlignment="1">
      <alignment/>
    </xf>
    <xf numFmtId="177" fontId="8" fillId="0" borderId="15" xfId="16" applyNumberFormat="1" applyFont="1" applyBorder="1" applyAlignment="1">
      <alignment/>
    </xf>
    <xf numFmtId="177" fontId="8" fillId="0" borderId="2" xfId="16" applyNumberFormat="1" applyFont="1" applyBorder="1" applyAlignment="1">
      <alignment/>
    </xf>
    <xf numFmtId="0" fontId="0" fillId="0" borderId="2" xfId="0" applyBorder="1" applyAlignment="1">
      <alignment horizontal="distributed"/>
    </xf>
    <xf numFmtId="0" fontId="0" fillId="0" borderId="2" xfId="0" applyFont="1" applyBorder="1" applyAlignment="1">
      <alignment horizontal="distributed"/>
    </xf>
    <xf numFmtId="176" fontId="0" fillId="0" borderId="2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7" fontId="0" fillId="0" borderId="15" xfId="16" applyNumberFormat="1" applyFont="1" applyBorder="1" applyAlignment="1">
      <alignment/>
    </xf>
    <xf numFmtId="177" fontId="0" fillId="0" borderId="2" xfId="16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8" xfId="0" applyNumberFormat="1" applyFont="1" applyBorder="1" applyAlignment="1">
      <alignment/>
    </xf>
    <xf numFmtId="0" fontId="8" fillId="0" borderId="13" xfId="0" applyFont="1" applyBorder="1" applyAlignment="1">
      <alignment horizontal="distributed"/>
    </xf>
    <xf numFmtId="176" fontId="8" fillId="0" borderId="13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177" fontId="8" fillId="0" borderId="14" xfId="16" applyNumberFormat="1" applyFont="1" applyBorder="1" applyAlignment="1">
      <alignment/>
    </xf>
    <xf numFmtId="177" fontId="8" fillId="0" borderId="13" xfId="16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13" xfId="0" applyBorder="1" applyAlignment="1">
      <alignment/>
    </xf>
    <xf numFmtId="177" fontId="0" fillId="0" borderId="10" xfId="16" applyNumberFormat="1" applyFont="1" applyBorder="1" applyAlignment="1">
      <alignment/>
    </xf>
    <xf numFmtId="177" fontId="8" fillId="0" borderId="10" xfId="16" applyNumberFormat="1" applyFont="1" applyBorder="1" applyAlignment="1">
      <alignment/>
    </xf>
    <xf numFmtId="177" fontId="8" fillId="0" borderId="9" xfId="16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workbookViewId="0" topLeftCell="A13">
      <selection activeCell="D13" sqref="D13"/>
    </sheetView>
  </sheetViews>
  <sheetFormatPr defaultColWidth="9.00390625" defaultRowHeight="13.5"/>
  <cols>
    <col min="1" max="1" width="18.50390625" style="0" customWidth="1"/>
    <col min="2" max="14" width="9.125" style="0" bestFit="1" customWidth="1"/>
    <col min="16" max="16" width="17.25390625" style="0" customWidth="1"/>
    <col min="17" max="17" width="9.75390625" style="0" bestFit="1" customWidth="1"/>
  </cols>
  <sheetData>
    <row r="1" spans="1:14" ht="14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3.5">
      <c r="A3" s="2"/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3" t="s">
        <v>2</v>
      </c>
      <c r="M3" s="62"/>
      <c r="N3" s="64"/>
      <c r="Q3" t="s">
        <v>3</v>
      </c>
    </row>
    <row r="4" spans="1:14" ht="13.5">
      <c r="A4" s="3"/>
      <c r="B4" s="4"/>
      <c r="C4" s="5"/>
      <c r="D4" s="6"/>
      <c r="E4" s="6"/>
      <c r="F4" s="6"/>
      <c r="G4" s="7"/>
      <c r="H4" s="4"/>
      <c r="I4" s="6"/>
      <c r="J4" s="7"/>
      <c r="K4" s="8"/>
      <c r="L4" s="9"/>
      <c r="M4" s="10"/>
      <c r="N4" s="10"/>
    </row>
    <row r="5" spans="1:14" ht="13.5">
      <c r="A5" s="3"/>
      <c r="B5" s="11" t="s">
        <v>4</v>
      </c>
      <c r="C5" s="10" t="s">
        <v>5</v>
      </c>
      <c r="D5" s="4" t="s">
        <v>6</v>
      </c>
      <c r="E5" s="12"/>
      <c r="F5" s="13" t="s">
        <v>7</v>
      </c>
      <c r="G5" s="13" t="s">
        <v>7</v>
      </c>
      <c r="H5" s="14" t="s">
        <v>6</v>
      </c>
      <c r="I5" s="4"/>
      <c r="J5" s="15"/>
      <c r="K5" s="11" t="s">
        <v>8</v>
      </c>
      <c r="L5" s="65" t="s">
        <v>4</v>
      </c>
      <c r="M5" s="14" t="s">
        <v>6</v>
      </c>
      <c r="N5" s="14" t="s">
        <v>8</v>
      </c>
    </row>
    <row r="6" spans="1:14" ht="13.5">
      <c r="A6" s="3"/>
      <c r="B6" s="11"/>
      <c r="C6" s="14" t="s">
        <v>4</v>
      </c>
      <c r="D6" s="14" t="s">
        <v>4</v>
      </c>
      <c r="E6" s="16" t="s">
        <v>9</v>
      </c>
      <c r="F6" s="16" t="s">
        <v>10</v>
      </c>
      <c r="G6" s="14" t="s">
        <v>11</v>
      </c>
      <c r="H6" s="14" t="s">
        <v>12</v>
      </c>
      <c r="I6" s="14" t="s">
        <v>13</v>
      </c>
      <c r="J6" s="17" t="s">
        <v>14</v>
      </c>
      <c r="K6" s="11" t="s">
        <v>12</v>
      </c>
      <c r="L6" s="65"/>
      <c r="M6" s="14" t="s">
        <v>12</v>
      </c>
      <c r="N6" s="14" t="s">
        <v>12</v>
      </c>
    </row>
    <row r="7" spans="1:14" ht="13.5">
      <c r="A7" s="3"/>
      <c r="B7" s="18"/>
      <c r="C7" s="19"/>
      <c r="D7" s="19"/>
      <c r="E7" s="16" t="s">
        <v>15</v>
      </c>
      <c r="F7" s="16" t="s">
        <v>16</v>
      </c>
      <c r="G7" s="14" t="s">
        <v>17</v>
      </c>
      <c r="H7" s="14"/>
      <c r="I7" s="14"/>
      <c r="J7" s="20" t="s">
        <v>15</v>
      </c>
      <c r="K7" s="11"/>
      <c r="L7" s="21"/>
      <c r="M7" s="14"/>
      <c r="N7" s="14"/>
    </row>
    <row r="8" spans="1:17" ht="13.5">
      <c r="A8" s="22" t="s">
        <v>18</v>
      </c>
      <c r="B8" s="23">
        <f aca="true" t="shared" si="0" ref="B8:K8">SUM(B11:B18)</f>
        <v>299</v>
      </c>
      <c r="C8" s="24">
        <f t="shared" si="0"/>
        <v>35</v>
      </c>
      <c r="D8" s="24">
        <f t="shared" si="0"/>
        <v>264</v>
      </c>
      <c r="E8" s="24">
        <f>SUM(E11:E18)</f>
        <v>99</v>
      </c>
      <c r="F8" s="24">
        <f>SUM(F11:F18)</f>
        <v>0</v>
      </c>
      <c r="G8" s="24">
        <f>SUM(G11:G18)</f>
        <v>146</v>
      </c>
      <c r="H8" s="24">
        <f t="shared" si="0"/>
        <v>3447</v>
      </c>
      <c r="I8" s="24">
        <f t="shared" si="0"/>
        <v>552</v>
      </c>
      <c r="J8" s="24">
        <f>SUM(J11:J18)</f>
        <v>36</v>
      </c>
      <c r="K8" s="25">
        <f t="shared" si="0"/>
        <v>2821</v>
      </c>
      <c r="L8" s="26">
        <f>B8/Q8*100000</f>
        <v>5.045319285184563</v>
      </c>
      <c r="M8" s="27">
        <f>H8/Q8*100000</f>
        <v>58.16460058873308</v>
      </c>
      <c r="N8" s="27">
        <f>K8/Q8*100000</f>
        <v>47.6014906471761</v>
      </c>
      <c r="P8" s="22" t="s">
        <v>18</v>
      </c>
      <c r="Q8">
        <f>SUM(Q11:Q18)</f>
        <v>5926285</v>
      </c>
    </row>
    <row r="9" spans="1:16" ht="13.5">
      <c r="A9" s="28"/>
      <c r="B9" s="29"/>
      <c r="C9" s="29"/>
      <c r="D9" s="29"/>
      <c r="E9" s="29"/>
      <c r="F9" s="29"/>
      <c r="G9" s="29"/>
      <c r="H9" s="29"/>
      <c r="I9" s="29"/>
      <c r="J9" s="30"/>
      <c r="K9" s="30"/>
      <c r="L9" s="31"/>
      <c r="M9" s="32"/>
      <c r="N9" s="32"/>
      <c r="P9" s="28"/>
    </row>
    <row r="10" spans="1:16" ht="13.5">
      <c r="A10" s="33" t="s">
        <v>19</v>
      </c>
      <c r="B10" s="29"/>
      <c r="C10" s="29"/>
      <c r="D10" s="29"/>
      <c r="E10" s="29"/>
      <c r="F10" s="29"/>
      <c r="G10" s="29"/>
      <c r="H10" s="29"/>
      <c r="I10" s="29"/>
      <c r="J10" s="30"/>
      <c r="K10" s="30"/>
      <c r="L10" s="31"/>
      <c r="M10" s="32"/>
      <c r="N10" s="32"/>
      <c r="P10" s="33" t="s">
        <v>19</v>
      </c>
    </row>
    <row r="11" spans="1:17" ht="13.5">
      <c r="A11" s="34" t="s">
        <v>20</v>
      </c>
      <c r="B11" s="35">
        <f aca="true" t="shared" si="1" ref="B11:K11">B21</f>
        <v>49</v>
      </c>
      <c r="C11" s="35">
        <f t="shared" si="1"/>
        <v>6</v>
      </c>
      <c r="D11" s="35">
        <f t="shared" si="1"/>
        <v>43</v>
      </c>
      <c r="E11" s="35">
        <f t="shared" si="1"/>
        <v>14</v>
      </c>
      <c r="F11" s="36">
        <f t="shared" si="1"/>
        <v>0</v>
      </c>
      <c r="G11" s="35">
        <f t="shared" si="1"/>
        <v>20</v>
      </c>
      <c r="H11" s="35">
        <f t="shared" si="1"/>
        <v>600</v>
      </c>
      <c r="I11" s="35">
        <f t="shared" si="1"/>
        <v>81</v>
      </c>
      <c r="J11" s="35">
        <f t="shared" si="1"/>
        <v>2</v>
      </c>
      <c r="K11" s="37">
        <f t="shared" si="1"/>
        <v>483</v>
      </c>
      <c r="L11" s="38">
        <f aca="true" t="shared" si="2" ref="L11:L18">B11/Q11*100000</f>
        <v>5.523217804148952</v>
      </c>
      <c r="M11" s="39">
        <f aca="true" t="shared" si="3" ref="M11:M18">H11/Q11*100000</f>
        <v>67.63123841815042</v>
      </c>
      <c r="N11" s="39">
        <f aca="true" t="shared" si="4" ref="N11:N18">K11/Q11*100000</f>
        <v>54.443146926611085</v>
      </c>
      <c r="P11" s="34" t="s">
        <v>20</v>
      </c>
      <c r="Q11">
        <f>Q21</f>
        <v>887164</v>
      </c>
    </row>
    <row r="12" spans="1:17" ht="13.5">
      <c r="A12" s="34" t="s">
        <v>21</v>
      </c>
      <c r="B12" s="35">
        <f aca="true" t="shared" si="5" ref="B12:K12">B28+B77+B85</f>
        <v>64</v>
      </c>
      <c r="C12" s="35">
        <f t="shared" si="5"/>
        <v>11</v>
      </c>
      <c r="D12" s="35">
        <f t="shared" si="5"/>
        <v>53</v>
      </c>
      <c r="E12" s="35">
        <f t="shared" si="5"/>
        <v>15</v>
      </c>
      <c r="F12" s="36">
        <f t="shared" si="5"/>
        <v>0</v>
      </c>
      <c r="G12" s="35">
        <f t="shared" si="5"/>
        <v>27</v>
      </c>
      <c r="H12" s="35">
        <f t="shared" si="5"/>
        <v>939</v>
      </c>
      <c r="I12" s="35">
        <f t="shared" si="5"/>
        <v>121</v>
      </c>
      <c r="J12" s="35">
        <f t="shared" si="5"/>
        <v>3</v>
      </c>
      <c r="K12" s="37">
        <f t="shared" si="5"/>
        <v>804</v>
      </c>
      <c r="L12" s="38">
        <f t="shared" si="2"/>
        <v>4.110054413267256</v>
      </c>
      <c r="M12" s="39">
        <f t="shared" si="3"/>
        <v>60.30220459465552</v>
      </c>
      <c r="N12" s="39">
        <f t="shared" si="4"/>
        <v>51.63255856666991</v>
      </c>
      <c r="P12" s="34" t="s">
        <v>21</v>
      </c>
      <c r="Q12">
        <f>Q28+Q77+Q85</f>
        <v>1557157</v>
      </c>
    </row>
    <row r="13" spans="1:17" ht="13.5">
      <c r="A13" s="34" t="s">
        <v>22</v>
      </c>
      <c r="B13" s="35">
        <f aca="true" t="shared" si="6" ref="B13:K13">B31+B33+B80</f>
        <v>58</v>
      </c>
      <c r="C13" s="35">
        <f t="shared" si="6"/>
        <v>6</v>
      </c>
      <c r="D13" s="35">
        <f t="shared" si="6"/>
        <v>52</v>
      </c>
      <c r="E13" s="35">
        <f t="shared" si="6"/>
        <v>18</v>
      </c>
      <c r="F13" s="36">
        <f t="shared" si="6"/>
        <v>0</v>
      </c>
      <c r="G13" s="35">
        <f t="shared" si="6"/>
        <v>32</v>
      </c>
      <c r="H13" s="35">
        <f t="shared" si="6"/>
        <v>701</v>
      </c>
      <c r="I13" s="35">
        <f t="shared" si="6"/>
        <v>90</v>
      </c>
      <c r="J13" s="35">
        <f t="shared" si="6"/>
        <v>5</v>
      </c>
      <c r="K13" s="37">
        <f t="shared" si="6"/>
        <v>590</v>
      </c>
      <c r="L13" s="38">
        <f t="shared" si="2"/>
        <v>4.5738583491841185</v>
      </c>
      <c r="M13" s="39">
        <f t="shared" si="3"/>
        <v>55.280598323759776</v>
      </c>
      <c r="N13" s="39">
        <f t="shared" si="4"/>
        <v>46.5271797589419</v>
      </c>
      <c r="P13" s="34" t="s">
        <v>22</v>
      </c>
      <c r="Q13">
        <f>Q31+Q33+Q80</f>
        <v>1268076</v>
      </c>
    </row>
    <row r="14" spans="1:17" ht="13.5">
      <c r="A14" s="34" t="s">
        <v>23</v>
      </c>
      <c r="B14" s="35">
        <f aca="true" t="shared" si="7" ref="B14:K14">B36+B107</f>
        <v>35</v>
      </c>
      <c r="C14" s="35">
        <f t="shared" si="7"/>
        <v>3</v>
      </c>
      <c r="D14" s="35">
        <f t="shared" si="7"/>
        <v>32</v>
      </c>
      <c r="E14" s="35">
        <f t="shared" si="7"/>
        <v>13</v>
      </c>
      <c r="F14" s="36">
        <f t="shared" si="7"/>
        <v>0</v>
      </c>
      <c r="G14" s="35">
        <f t="shared" si="7"/>
        <v>19</v>
      </c>
      <c r="H14" s="35">
        <f t="shared" si="7"/>
        <v>447</v>
      </c>
      <c r="I14" s="35">
        <f t="shared" si="7"/>
        <v>85</v>
      </c>
      <c r="J14" s="35">
        <f t="shared" si="7"/>
        <v>8</v>
      </c>
      <c r="K14" s="37">
        <f t="shared" si="7"/>
        <v>365</v>
      </c>
      <c r="L14" s="38">
        <f t="shared" si="2"/>
        <v>4.079216044605645</v>
      </c>
      <c r="M14" s="39">
        <f t="shared" si="3"/>
        <v>52.097416341106374</v>
      </c>
      <c r="N14" s="39">
        <f t="shared" si="4"/>
        <v>42.54039589374458</v>
      </c>
      <c r="P14" s="34" t="s">
        <v>23</v>
      </c>
      <c r="Q14">
        <f>Q36+Q107</f>
        <v>858008</v>
      </c>
    </row>
    <row r="15" spans="1:17" ht="13.5">
      <c r="A15" s="34" t="s">
        <v>24</v>
      </c>
      <c r="B15" s="35">
        <f aca="true" t="shared" si="8" ref="B15:K15">B88+B99</f>
        <v>24</v>
      </c>
      <c r="C15" s="35">
        <f t="shared" si="8"/>
        <v>3</v>
      </c>
      <c r="D15" s="35">
        <f t="shared" si="8"/>
        <v>21</v>
      </c>
      <c r="E15" s="35">
        <f t="shared" si="8"/>
        <v>11</v>
      </c>
      <c r="F15" s="36">
        <f t="shared" si="8"/>
        <v>0</v>
      </c>
      <c r="G15" s="35">
        <f t="shared" si="8"/>
        <v>13</v>
      </c>
      <c r="H15" s="35">
        <f t="shared" si="8"/>
        <v>196</v>
      </c>
      <c r="I15" s="35">
        <f t="shared" si="8"/>
        <v>38</v>
      </c>
      <c r="J15" s="35">
        <f t="shared" si="8"/>
        <v>5</v>
      </c>
      <c r="K15" s="37">
        <f t="shared" si="8"/>
        <v>162</v>
      </c>
      <c r="L15" s="38">
        <f t="shared" si="2"/>
        <v>6.694243229749216</v>
      </c>
      <c r="M15" s="39">
        <f t="shared" si="3"/>
        <v>54.669653042951936</v>
      </c>
      <c r="N15" s="39">
        <f t="shared" si="4"/>
        <v>45.18614180080721</v>
      </c>
      <c r="P15" s="34" t="s">
        <v>24</v>
      </c>
      <c r="Q15">
        <f>Q88+Q99</f>
        <v>358517</v>
      </c>
    </row>
    <row r="16" spans="1:17" ht="13.5">
      <c r="A16" s="34" t="s">
        <v>25</v>
      </c>
      <c r="B16" s="35">
        <f aca="true" t="shared" si="9" ref="B16:K16">B48+B56+B63</f>
        <v>31</v>
      </c>
      <c r="C16" s="35">
        <f t="shared" si="9"/>
        <v>3</v>
      </c>
      <c r="D16" s="35">
        <f t="shared" si="9"/>
        <v>28</v>
      </c>
      <c r="E16" s="35">
        <f t="shared" si="9"/>
        <v>12</v>
      </c>
      <c r="F16" s="36">
        <f t="shared" si="9"/>
        <v>0</v>
      </c>
      <c r="G16" s="35">
        <f t="shared" si="9"/>
        <v>18</v>
      </c>
      <c r="H16" s="35">
        <f t="shared" si="9"/>
        <v>290</v>
      </c>
      <c r="I16" s="35">
        <f t="shared" si="9"/>
        <v>68</v>
      </c>
      <c r="J16" s="35">
        <f t="shared" si="9"/>
        <v>7</v>
      </c>
      <c r="K16" s="37">
        <f t="shared" si="9"/>
        <v>210</v>
      </c>
      <c r="L16" s="38">
        <f t="shared" si="2"/>
        <v>5.912115450264805</v>
      </c>
      <c r="M16" s="39">
        <f t="shared" si="3"/>
        <v>55.30688647021915</v>
      </c>
      <c r="N16" s="39">
        <f t="shared" si="4"/>
        <v>40.04981434050352</v>
      </c>
      <c r="P16" s="34" t="s">
        <v>25</v>
      </c>
      <c r="Q16">
        <f>Q48+Q56+Q63</f>
        <v>524347</v>
      </c>
    </row>
    <row r="17" spans="1:17" ht="13.5">
      <c r="A17" s="34" t="s">
        <v>26</v>
      </c>
      <c r="B17" s="35">
        <f aca="true" t="shared" si="10" ref="B17:K17">B117</f>
        <v>16</v>
      </c>
      <c r="C17" s="35">
        <f t="shared" si="10"/>
        <v>2</v>
      </c>
      <c r="D17" s="35">
        <f t="shared" si="10"/>
        <v>14</v>
      </c>
      <c r="E17" s="35">
        <f t="shared" si="10"/>
        <v>9</v>
      </c>
      <c r="F17" s="36">
        <f t="shared" si="10"/>
        <v>0</v>
      </c>
      <c r="G17" s="35">
        <f t="shared" si="10"/>
        <v>7</v>
      </c>
      <c r="H17" s="35">
        <f t="shared" si="10"/>
        <v>87</v>
      </c>
      <c r="I17" s="35">
        <f t="shared" si="10"/>
        <v>25</v>
      </c>
      <c r="J17" s="35">
        <f t="shared" si="10"/>
        <v>1</v>
      </c>
      <c r="K17" s="37">
        <f t="shared" si="10"/>
        <v>73</v>
      </c>
      <c r="L17" s="38">
        <f t="shared" si="2"/>
        <v>10.903639089546136</v>
      </c>
      <c r="M17" s="39">
        <f t="shared" si="3"/>
        <v>59.28853754940712</v>
      </c>
      <c r="N17" s="39">
        <f t="shared" si="4"/>
        <v>49.74785334605424</v>
      </c>
      <c r="P17" s="34" t="s">
        <v>26</v>
      </c>
      <c r="Q17">
        <f>Q117</f>
        <v>146740</v>
      </c>
    </row>
    <row r="18" spans="1:17" ht="13.5">
      <c r="A18" s="34" t="s">
        <v>27</v>
      </c>
      <c r="B18" s="35">
        <f aca="true" t="shared" si="11" ref="B18:K18">B72</f>
        <v>22</v>
      </c>
      <c r="C18" s="35">
        <f t="shared" si="11"/>
        <v>1</v>
      </c>
      <c r="D18" s="35">
        <f t="shared" si="11"/>
        <v>21</v>
      </c>
      <c r="E18" s="35">
        <f t="shared" si="11"/>
        <v>7</v>
      </c>
      <c r="F18" s="36">
        <f t="shared" si="11"/>
        <v>0</v>
      </c>
      <c r="G18" s="35">
        <f t="shared" si="11"/>
        <v>10</v>
      </c>
      <c r="H18" s="35">
        <f t="shared" si="11"/>
        <v>187</v>
      </c>
      <c r="I18" s="35">
        <f t="shared" si="11"/>
        <v>44</v>
      </c>
      <c r="J18" s="35">
        <f t="shared" si="11"/>
        <v>5</v>
      </c>
      <c r="K18" s="37">
        <f t="shared" si="11"/>
        <v>134</v>
      </c>
      <c r="L18" s="38">
        <f t="shared" si="2"/>
        <v>6.742757665289509</v>
      </c>
      <c r="M18" s="39">
        <f t="shared" si="3"/>
        <v>57.31344015496084</v>
      </c>
      <c r="N18" s="39">
        <f t="shared" si="4"/>
        <v>41.06952396130883</v>
      </c>
      <c r="P18" s="34" t="s">
        <v>27</v>
      </c>
      <c r="Q18">
        <f>Q72</f>
        <v>326276</v>
      </c>
    </row>
    <row r="19" spans="1:16" ht="13.5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30"/>
      <c r="L19" s="31"/>
      <c r="M19" s="32"/>
      <c r="N19" s="32"/>
      <c r="P19" s="28"/>
    </row>
    <row r="20" spans="1:16" ht="13.5">
      <c r="A20" s="40" t="s">
        <v>28</v>
      </c>
      <c r="B20" s="29"/>
      <c r="C20" s="29"/>
      <c r="D20" s="29"/>
      <c r="E20" s="29"/>
      <c r="F20" s="29"/>
      <c r="G20" s="29"/>
      <c r="H20" s="29"/>
      <c r="I20" s="29"/>
      <c r="J20" s="30"/>
      <c r="K20" s="30"/>
      <c r="L20" s="31"/>
      <c r="M20" s="32"/>
      <c r="N20" s="32"/>
      <c r="P20" s="40" t="s">
        <v>29</v>
      </c>
    </row>
    <row r="21" spans="1:17" ht="13.5">
      <c r="A21" s="41" t="s">
        <v>30</v>
      </c>
      <c r="B21" s="42">
        <f aca="true" t="shared" si="12" ref="B21:K21">SUM(B22:B27)</f>
        <v>49</v>
      </c>
      <c r="C21" s="42">
        <f t="shared" si="12"/>
        <v>6</v>
      </c>
      <c r="D21" s="42">
        <f t="shared" si="12"/>
        <v>43</v>
      </c>
      <c r="E21" s="42">
        <f t="shared" si="12"/>
        <v>14</v>
      </c>
      <c r="F21" s="42">
        <f t="shared" si="12"/>
        <v>0</v>
      </c>
      <c r="G21" s="42">
        <f t="shared" si="12"/>
        <v>20</v>
      </c>
      <c r="H21" s="42">
        <f t="shared" si="12"/>
        <v>600</v>
      </c>
      <c r="I21" s="42">
        <f t="shared" si="12"/>
        <v>81</v>
      </c>
      <c r="J21" s="42">
        <f t="shared" si="12"/>
        <v>2</v>
      </c>
      <c r="K21" s="43">
        <f t="shared" si="12"/>
        <v>483</v>
      </c>
      <c r="L21" s="44">
        <f aca="true" t="shared" si="13" ref="L21:L64">B21/Q21*100000</f>
        <v>5.523217804148952</v>
      </c>
      <c r="M21" s="45">
        <f aca="true" t="shared" si="14" ref="M21:M64">H21/Q21*100000</f>
        <v>67.63123841815042</v>
      </c>
      <c r="N21" s="45">
        <f aca="true" t="shared" si="15" ref="N21:N64">K21/Q21*100000</f>
        <v>54.443146926611085</v>
      </c>
      <c r="P21" s="41" t="s">
        <v>30</v>
      </c>
      <c r="Q21">
        <f>SUM(Q22:Q27)</f>
        <v>887164</v>
      </c>
    </row>
    <row r="22" spans="1:17" ht="13.5">
      <c r="A22" s="34" t="s">
        <v>31</v>
      </c>
      <c r="B22" s="46">
        <f aca="true" t="shared" si="16" ref="B22:B64">SUM(C22:D22)</f>
        <v>19</v>
      </c>
      <c r="C22" s="46">
        <v>3</v>
      </c>
      <c r="D22" s="46">
        <v>16</v>
      </c>
      <c r="E22" s="46">
        <v>6</v>
      </c>
      <c r="F22" s="46">
        <v>0</v>
      </c>
      <c r="G22" s="46">
        <v>7</v>
      </c>
      <c r="H22" s="46">
        <v>187</v>
      </c>
      <c r="I22" s="46">
        <v>19</v>
      </c>
      <c r="J22" s="47">
        <v>0</v>
      </c>
      <c r="K22" s="47">
        <v>159</v>
      </c>
      <c r="L22" s="38">
        <f t="shared" si="13"/>
        <v>11.116897098489856</v>
      </c>
      <c r="M22" s="39">
        <f t="shared" si="14"/>
        <v>109.41367144303176</v>
      </c>
      <c r="N22" s="39">
        <f t="shared" si="15"/>
        <v>93.03087571894145</v>
      </c>
      <c r="P22" s="34" t="s">
        <v>31</v>
      </c>
      <c r="Q22">
        <v>170911</v>
      </c>
    </row>
    <row r="23" spans="1:17" ht="13.5">
      <c r="A23" s="34" t="s">
        <v>32</v>
      </c>
      <c r="B23" s="46">
        <f t="shared" si="16"/>
        <v>5</v>
      </c>
      <c r="C23" s="46">
        <v>0</v>
      </c>
      <c r="D23" s="46">
        <v>5</v>
      </c>
      <c r="E23" s="46">
        <v>1</v>
      </c>
      <c r="F23" s="46">
        <v>0</v>
      </c>
      <c r="G23" s="46">
        <v>3</v>
      </c>
      <c r="H23" s="46">
        <v>76</v>
      </c>
      <c r="I23" s="46">
        <v>16</v>
      </c>
      <c r="J23" s="47">
        <v>0</v>
      </c>
      <c r="K23" s="47">
        <v>69</v>
      </c>
      <c r="L23" s="38">
        <f t="shared" si="13"/>
        <v>2.7794454450448045</v>
      </c>
      <c r="M23" s="39">
        <f t="shared" si="14"/>
        <v>42.24757076468103</v>
      </c>
      <c r="N23" s="39">
        <f t="shared" si="15"/>
        <v>38.35634714161831</v>
      </c>
      <c r="P23" s="34" t="s">
        <v>32</v>
      </c>
      <c r="Q23">
        <v>179892</v>
      </c>
    </row>
    <row r="24" spans="1:17" ht="13.5">
      <c r="A24" s="34" t="s">
        <v>33</v>
      </c>
      <c r="B24" s="46">
        <f t="shared" si="16"/>
        <v>7</v>
      </c>
      <c r="C24" s="46">
        <v>0</v>
      </c>
      <c r="D24" s="46">
        <v>7</v>
      </c>
      <c r="E24" s="46">
        <v>1</v>
      </c>
      <c r="F24" s="46">
        <v>0</v>
      </c>
      <c r="G24" s="46">
        <v>4</v>
      </c>
      <c r="H24" s="46">
        <v>88</v>
      </c>
      <c r="I24" s="46">
        <v>11</v>
      </c>
      <c r="J24" s="47">
        <v>0</v>
      </c>
      <c r="K24" s="47">
        <v>88</v>
      </c>
      <c r="L24" s="38">
        <f t="shared" si="13"/>
        <v>4.740235115661736</v>
      </c>
      <c r="M24" s="39">
        <f t="shared" si="14"/>
        <v>59.591527168318976</v>
      </c>
      <c r="N24" s="39">
        <f t="shared" si="15"/>
        <v>59.591527168318976</v>
      </c>
      <c r="P24" s="34" t="s">
        <v>33</v>
      </c>
      <c r="Q24">
        <v>147672</v>
      </c>
    </row>
    <row r="25" spans="1:17" ht="13.5">
      <c r="A25" s="34" t="s">
        <v>34</v>
      </c>
      <c r="B25" s="46">
        <f t="shared" si="16"/>
        <v>6</v>
      </c>
      <c r="C25" s="46">
        <v>1</v>
      </c>
      <c r="D25" s="46">
        <v>5</v>
      </c>
      <c r="E25" s="46">
        <v>3</v>
      </c>
      <c r="F25" s="46">
        <v>0</v>
      </c>
      <c r="G25" s="46">
        <v>3</v>
      </c>
      <c r="H25" s="46">
        <v>93</v>
      </c>
      <c r="I25" s="46">
        <v>16</v>
      </c>
      <c r="J25" s="47">
        <v>0</v>
      </c>
      <c r="K25" s="47">
        <v>64</v>
      </c>
      <c r="L25" s="38">
        <f t="shared" si="13"/>
        <v>3.9642949171132003</v>
      </c>
      <c r="M25" s="39">
        <f t="shared" si="14"/>
        <v>61.44657121525461</v>
      </c>
      <c r="N25" s="39">
        <f t="shared" si="15"/>
        <v>42.28581244920747</v>
      </c>
      <c r="P25" s="34" t="s">
        <v>34</v>
      </c>
      <c r="Q25">
        <v>151351</v>
      </c>
    </row>
    <row r="26" spans="1:17" ht="13.5">
      <c r="A26" s="34" t="s">
        <v>35</v>
      </c>
      <c r="B26" s="46">
        <f t="shared" si="16"/>
        <v>5</v>
      </c>
      <c r="C26" s="46">
        <v>1</v>
      </c>
      <c r="D26" s="46">
        <v>4</v>
      </c>
      <c r="E26" s="46">
        <v>2</v>
      </c>
      <c r="F26" s="46">
        <v>0</v>
      </c>
      <c r="G26" s="46">
        <v>0</v>
      </c>
      <c r="H26" s="46">
        <v>73</v>
      </c>
      <c r="I26" s="46">
        <v>10</v>
      </c>
      <c r="J26" s="47">
        <v>1</v>
      </c>
      <c r="K26" s="47">
        <v>44</v>
      </c>
      <c r="L26" s="38">
        <f t="shared" si="13"/>
        <v>4.910192577752899</v>
      </c>
      <c r="M26" s="39">
        <f t="shared" si="14"/>
        <v>71.68881163519234</v>
      </c>
      <c r="N26" s="39">
        <f t="shared" si="15"/>
        <v>43.20969468422551</v>
      </c>
      <c r="P26" s="34" t="s">
        <v>35</v>
      </c>
      <c r="Q26">
        <v>101829</v>
      </c>
    </row>
    <row r="27" spans="1:17" ht="13.5">
      <c r="A27" s="34" t="s">
        <v>36</v>
      </c>
      <c r="B27" s="46">
        <f t="shared" si="16"/>
        <v>7</v>
      </c>
      <c r="C27" s="46">
        <v>1</v>
      </c>
      <c r="D27" s="46">
        <v>6</v>
      </c>
      <c r="E27" s="46">
        <v>1</v>
      </c>
      <c r="F27" s="46">
        <v>0</v>
      </c>
      <c r="G27" s="46">
        <v>3</v>
      </c>
      <c r="H27" s="46">
        <v>83</v>
      </c>
      <c r="I27" s="46">
        <v>9</v>
      </c>
      <c r="J27" s="47">
        <v>1</v>
      </c>
      <c r="K27" s="47">
        <v>59</v>
      </c>
      <c r="L27" s="38">
        <f t="shared" si="13"/>
        <v>5.1657085507235685</v>
      </c>
      <c r="M27" s="39">
        <f t="shared" si="14"/>
        <v>61.250544244293735</v>
      </c>
      <c r="N27" s="39">
        <f t="shared" si="15"/>
        <v>43.53954349895579</v>
      </c>
      <c r="P27" s="34" t="s">
        <v>36</v>
      </c>
      <c r="Q27">
        <v>135509</v>
      </c>
    </row>
    <row r="28" spans="1:17" ht="13.5">
      <c r="A28" s="41" t="s">
        <v>37</v>
      </c>
      <c r="B28" s="42">
        <f aca="true" t="shared" si="17" ref="B28:K28">SUM(B29:B30)</f>
        <v>19</v>
      </c>
      <c r="C28" s="42">
        <f t="shared" si="17"/>
        <v>2</v>
      </c>
      <c r="D28" s="42">
        <f t="shared" si="17"/>
        <v>17</v>
      </c>
      <c r="E28" s="42">
        <f t="shared" si="17"/>
        <v>2</v>
      </c>
      <c r="F28" s="42">
        <f t="shared" si="17"/>
        <v>0</v>
      </c>
      <c r="G28" s="42">
        <f t="shared" si="17"/>
        <v>13</v>
      </c>
      <c r="H28" s="42">
        <f t="shared" si="17"/>
        <v>367</v>
      </c>
      <c r="I28" s="42">
        <f t="shared" si="17"/>
        <v>47</v>
      </c>
      <c r="J28" s="42">
        <f t="shared" si="17"/>
        <v>1</v>
      </c>
      <c r="K28" s="43">
        <f t="shared" si="17"/>
        <v>311</v>
      </c>
      <c r="L28" s="44">
        <f t="shared" si="13"/>
        <v>3.2667040331759583</v>
      </c>
      <c r="M28" s="45">
        <f t="shared" si="14"/>
        <v>63.098967377661936</v>
      </c>
      <c r="N28" s="45">
        <f t="shared" si="15"/>
        <v>53.47078706935385</v>
      </c>
      <c r="P28" s="41" t="s">
        <v>37</v>
      </c>
      <c r="Q28">
        <f>SUM(Q29:Q30)</f>
        <v>581626</v>
      </c>
    </row>
    <row r="29" spans="1:17" ht="13.5">
      <c r="A29" s="34" t="s">
        <v>38</v>
      </c>
      <c r="B29" s="46">
        <f>SUM(C29:D29)</f>
        <v>15</v>
      </c>
      <c r="C29" s="46">
        <v>2</v>
      </c>
      <c r="D29" s="46">
        <v>13</v>
      </c>
      <c r="E29" s="46">
        <v>1</v>
      </c>
      <c r="F29" s="46">
        <v>0</v>
      </c>
      <c r="G29" s="46">
        <v>9</v>
      </c>
      <c r="H29" s="46">
        <v>290</v>
      </c>
      <c r="I29" s="46">
        <v>37</v>
      </c>
      <c r="J29" s="47">
        <v>1</v>
      </c>
      <c r="K29" s="47">
        <v>246</v>
      </c>
      <c r="L29" s="38">
        <f t="shared" si="13"/>
        <v>3.3434230410884402</v>
      </c>
      <c r="M29" s="39">
        <f t="shared" si="14"/>
        <v>64.63951212770984</v>
      </c>
      <c r="N29" s="39">
        <f t="shared" si="15"/>
        <v>54.832137873850414</v>
      </c>
      <c r="P29" s="34" t="s">
        <v>38</v>
      </c>
      <c r="Q29">
        <v>448642</v>
      </c>
    </row>
    <row r="30" spans="1:17" ht="13.5">
      <c r="A30" s="34" t="s">
        <v>39</v>
      </c>
      <c r="B30" s="46">
        <f>SUM(C30:D30)</f>
        <v>4</v>
      </c>
      <c r="C30" s="46">
        <v>0</v>
      </c>
      <c r="D30" s="46">
        <v>4</v>
      </c>
      <c r="E30" s="46">
        <v>1</v>
      </c>
      <c r="F30" s="46">
        <v>0</v>
      </c>
      <c r="G30" s="46">
        <v>4</v>
      </c>
      <c r="H30" s="46">
        <v>77</v>
      </c>
      <c r="I30" s="46">
        <v>10</v>
      </c>
      <c r="J30" s="47">
        <v>0</v>
      </c>
      <c r="K30" s="47">
        <v>65</v>
      </c>
      <c r="L30" s="38">
        <f t="shared" si="13"/>
        <v>3.007880647295915</v>
      </c>
      <c r="M30" s="39">
        <f t="shared" si="14"/>
        <v>57.901702460446366</v>
      </c>
      <c r="N30" s="39">
        <f t="shared" si="15"/>
        <v>48.87806051855863</v>
      </c>
      <c r="P30" s="34" t="s">
        <v>39</v>
      </c>
      <c r="Q30">
        <v>132984</v>
      </c>
    </row>
    <row r="31" spans="1:17" ht="13.5">
      <c r="A31" s="41" t="s">
        <v>40</v>
      </c>
      <c r="B31" s="42">
        <f aca="true" t="shared" si="18" ref="B31:K31">SUM(B32)</f>
        <v>21</v>
      </c>
      <c r="C31" s="42">
        <f t="shared" si="18"/>
        <v>1</v>
      </c>
      <c r="D31" s="42">
        <f t="shared" si="18"/>
        <v>20</v>
      </c>
      <c r="E31" s="42">
        <f t="shared" si="18"/>
        <v>4</v>
      </c>
      <c r="F31" s="42">
        <f t="shared" si="18"/>
        <v>0</v>
      </c>
      <c r="G31" s="42">
        <f t="shared" si="18"/>
        <v>11</v>
      </c>
      <c r="H31" s="42">
        <f t="shared" si="18"/>
        <v>280</v>
      </c>
      <c r="I31" s="42">
        <f t="shared" si="18"/>
        <v>39</v>
      </c>
      <c r="J31" s="42">
        <f t="shared" si="18"/>
        <v>4</v>
      </c>
      <c r="K31" s="43">
        <f t="shared" si="18"/>
        <v>222</v>
      </c>
      <c r="L31" s="44">
        <f t="shared" si="13"/>
        <v>4.517673785229788</v>
      </c>
      <c r="M31" s="45">
        <f t="shared" si="14"/>
        <v>60.23565046973051</v>
      </c>
      <c r="N31" s="45">
        <f t="shared" si="15"/>
        <v>47.758265729572045</v>
      </c>
      <c r="P31" s="41" t="s">
        <v>40</v>
      </c>
      <c r="Q31">
        <f>SUM(Q32)</f>
        <v>464841</v>
      </c>
    </row>
    <row r="32" spans="1:17" ht="13.5">
      <c r="A32" s="34" t="s">
        <v>41</v>
      </c>
      <c r="B32" s="46">
        <f>SUM(C32:D32)</f>
        <v>21</v>
      </c>
      <c r="C32" s="46">
        <v>1</v>
      </c>
      <c r="D32" s="46">
        <v>20</v>
      </c>
      <c r="E32" s="46">
        <v>4</v>
      </c>
      <c r="F32" s="46">
        <v>0</v>
      </c>
      <c r="G32" s="46">
        <v>11</v>
      </c>
      <c r="H32" s="46">
        <v>280</v>
      </c>
      <c r="I32" s="46">
        <v>39</v>
      </c>
      <c r="J32" s="47">
        <v>4</v>
      </c>
      <c r="K32" s="47">
        <v>222</v>
      </c>
      <c r="L32" s="38">
        <f t="shared" si="13"/>
        <v>4.517673785229788</v>
      </c>
      <c r="M32" s="39">
        <f t="shared" si="14"/>
        <v>60.23565046973051</v>
      </c>
      <c r="N32" s="39">
        <f t="shared" si="15"/>
        <v>47.758265729572045</v>
      </c>
      <c r="P32" s="34" t="s">
        <v>41</v>
      </c>
      <c r="Q32">
        <v>464841</v>
      </c>
    </row>
    <row r="33" spans="1:17" ht="13.5">
      <c r="A33" s="41" t="s">
        <v>42</v>
      </c>
      <c r="B33" s="42">
        <f aca="true" t="shared" si="19" ref="B33:K33">SUM(B34:B35)</f>
        <v>9</v>
      </c>
      <c r="C33" s="42">
        <f t="shared" si="19"/>
        <v>3</v>
      </c>
      <c r="D33" s="42">
        <f t="shared" si="19"/>
        <v>6</v>
      </c>
      <c r="E33" s="42">
        <f t="shared" si="19"/>
        <v>2</v>
      </c>
      <c r="F33" s="42">
        <f t="shared" si="19"/>
        <v>0</v>
      </c>
      <c r="G33" s="42">
        <f t="shared" si="19"/>
        <v>5</v>
      </c>
      <c r="H33" s="42">
        <f t="shared" si="19"/>
        <v>68</v>
      </c>
      <c r="I33" s="42">
        <f t="shared" si="19"/>
        <v>9</v>
      </c>
      <c r="J33" s="42">
        <f t="shared" si="19"/>
        <v>0</v>
      </c>
      <c r="K33" s="43">
        <f t="shared" si="19"/>
        <v>61</v>
      </c>
      <c r="L33" s="44">
        <f t="shared" si="13"/>
        <v>5.952499057520982</v>
      </c>
      <c r="M33" s="45">
        <f t="shared" si="14"/>
        <v>44.97443732349187</v>
      </c>
      <c r="N33" s="45">
        <f t="shared" si="15"/>
        <v>40.344715834308886</v>
      </c>
      <c r="P33" s="41" t="s">
        <v>42</v>
      </c>
      <c r="Q33">
        <f>SUM(Q34:Q35)</f>
        <v>151197</v>
      </c>
    </row>
    <row r="34" spans="1:17" ht="13.5">
      <c r="A34" s="34" t="s">
        <v>43</v>
      </c>
      <c r="B34" s="46">
        <f t="shared" si="16"/>
        <v>8</v>
      </c>
      <c r="C34" s="46">
        <v>3</v>
      </c>
      <c r="D34" s="46">
        <v>5</v>
      </c>
      <c r="E34" s="46">
        <v>1</v>
      </c>
      <c r="F34" s="46">
        <v>0</v>
      </c>
      <c r="G34" s="46">
        <v>4</v>
      </c>
      <c r="H34" s="46">
        <v>62</v>
      </c>
      <c r="I34" s="46">
        <v>9</v>
      </c>
      <c r="J34" s="47">
        <v>0</v>
      </c>
      <c r="K34" s="47">
        <v>52</v>
      </c>
      <c r="L34" s="38">
        <f t="shared" si="13"/>
        <v>6.671002818498692</v>
      </c>
      <c r="M34" s="39">
        <f t="shared" si="14"/>
        <v>51.70027184336485</v>
      </c>
      <c r="N34" s="39">
        <f t="shared" si="15"/>
        <v>43.361518320241494</v>
      </c>
      <c r="P34" s="34" t="s">
        <v>43</v>
      </c>
      <c r="Q34">
        <v>119922</v>
      </c>
    </row>
    <row r="35" spans="1:17" ht="13.5">
      <c r="A35" s="34" t="s">
        <v>44</v>
      </c>
      <c r="B35" s="46">
        <f t="shared" si="16"/>
        <v>1</v>
      </c>
      <c r="C35" s="46">
        <v>0</v>
      </c>
      <c r="D35" s="46">
        <v>1</v>
      </c>
      <c r="E35" s="46">
        <v>1</v>
      </c>
      <c r="F35" s="46">
        <v>0</v>
      </c>
      <c r="G35" s="46">
        <v>1</v>
      </c>
      <c r="H35" s="46">
        <v>6</v>
      </c>
      <c r="I35" s="46">
        <v>0</v>
      </c>
      <c r="J35" s="47">
        <v>0</v>
      </c>
      <c r="K35" s="47">
        <v>9</v>
      </c>
      <c r="L35" s="38">
        <f t="shared" si="13"/>
        <v>3.19744204636291</v>
      </c>
      <c r="M35" s="39">
        <f t="shared" si="14"/>
        <v>19.184652278177456</v>
      </c>
      <c r="N35" s="39">
        <f t="shared" si="15"/>
        <v>28.776978417266186</v>
      </c>
      <c r="P35" s="34" t="s">
        <v>44</v>
      </c>
      <c r="Q35">
        <v>31275</v>
      </c>
    </row>
    <row r="36" spans="1:17" ht="13.5">
      <c r="A36" s="41" t="s">
        <v>45</v>
      </c>
      <c r="B36" s="42">
        <f>SUM(B37:B47)</f>
        <v>26</v>
      </c>
      <c r="C36" s="42">
        <v>3</v>
      </c>
      <c r="D36" s="42">
        <f aca="true" t="shared" si="20" ref="D36:K36">SUM(D37:D47)</f>
        <v>23</v>
      </c>
      <c r="E36" s="42">
        <f t="shared" si="20"/>
        <v>6</v>
      </c>
      <c r="F36" s="42">
        <f t="shared" si="20"/>
        <v>0</v>
      </c>
      <c r="G36" s="42">
        <f t="shared" si="20"/>
        <v>15</v>
      </c>
      <c r="H36" s="42">
        <f t="shared" si="20"/>
        <v>330</v>
      </c>
      <c r="I36" s="42">
        <f t="shared" si="20"/>
        <v>61</v>
      </c>
      <c r="J36" s="42">
        <f t="shared" si="20"/>
        <v>5</v>
      </c>
      <c r="K36" s="43">
        <f t="shared" si="20"/>
        <v>272</v>
      </c>
      <c r="L36" s="44">
        <f t="shared" si="13"/>
        <v>4.015245578596888</v>
      </c>
      <c r="M36" s="45">
        <f t="shared" si="14"/>
        <v>50.962732343729726</v>
      </c>
      <c r="N36" s="45">
        <f t="shared" si="15"/>
        <v>42.0056460530136</v>
      </c>
      <c r="P36" s="41" t="s">
        <v>45</v>
      </c>
      <c r="Q36">
        <f>SUM(Q37:Q47)</f>
        <v>647532</v>
      </c>
    </row>
    <row r="37" spans="1:17" ht="13.5">
      <c r="A37" s="34" t="s">
        <v>46</v>
      </c>
      <c r="B37" s="46">
        <f t="shared" si="16"/>
        <v>5</v>
      </c>
      <c r="C37" s="46">
        <v>1</v>
      </c>
      <c r="D37" s="46">
        <v>4</v>
      </c>
      <c r="E37" s="46">
        <v>0</v>
      </c>
      <c r="F37" s="46">
        <v>0</v>
      </c>
      <c r="G37" s="46">
        <v>3</v>
      </c>
      <c r="H37" s="46">
        <v>72</v>
      </c>
      <c r="I37" s="46">
        <v>8</v>
      </c>
      <c r="J37" s="47">
        <v>2</v>
      </c>
      <c r="K37" s="47">
        <v>53</v>
      </c>
      <c r="L37" s="38">
        <f t="shared" si="13"/>
        <v>5.2244420295912395</v>
      </c>
      <c r="M37" s="39">
        <f t="shared" si="14"/>
        <v>75.23196522611386</v>
      </c>
      <c r="N37" s="39">
        <f t="shared" si="15"/>
        <v>55.37908551366714</v>
      </c>
      <c r="P37" s="34" t="s">
        <v>46</v>
      </c>
      <c r="Q37">
        <v>95704</v>
      </c>
    </row>
    <row r="38" spans="1:17" ht="13.5">
      <c r="A38" s="34" t="s">
        <v>47</v>
      </c>
      <c r="B38" s="46">
        <f t="shared" si="16"/>
        <v>5</v>
      </c>
      <c r="C38" s="46">
        <v>0</v>
      </c>
      <c r="D38" s="46">
        <v>5</v>
      </c>
      <c r="E38" s="46">
        <v>1</v>
      </c>
      <c r="F38" s="46">
        <v>0</v>
      </c>
      <c r="G38" s="46">
        <v>2</v>
      </c>
      <c r="H38" s="46">
        <v>95</v>
      </c>
      <c r="I38" s="46">
        <v>22</v>
      </c>
      <c r="J38" s="47">
        <v>0</v>
      </c>
      <c r="K38" s="47">
        <v>74</v>
      </c>
      <c r="L38" s="38">
        <f t="shared" si="13"/>
        <v>2.9251055963120267</v>
      </c>
      <c r="M38" s="39">
        <f t="shared" si="14"/>
        <v>55.57700632992851</v>
      </c>
      <c r="N38" s="39">
        <f t="shared" si="15"/>
        <v>43.291562825418</v>
      </c>
      <c r="P38" s="34" t="s">
        <v>47</v>
      </c>
      <c r="Q38">
        <v>170934</v>
      </c>
    </row>
    <row r="39" spans="1:17" ht="13.5">
      <c r="A39" s="34" t="s">
        <v>48</v>
      </c>
      <c r="B39" s="46">
        <f t="shared" si="16"/>
        <v>4</v>
      </c>
      <c r="C39" s="46">
        <v>0</v>
      </c>
      <c r="D39" s="46">
        <v>4</v>
      </c>
      <c r="E39" s="46">
        <v>2</v>
      </c>
      <c r="F39" s="46">
        <v>0</v>
      </c>
      <c r="G39" s="46">
        <v>2</v>
      </c>
      <c r="H39" s="46">
        <v>43</v>
      </c>
      <c r="I39" s="46">
        <v>5</v>
      </c>
      <c r="J39" s="47">
        <v>1</v>
      </c>
      <c r="K39" s="47">
        <v>36</v>
      </c>
      <c r="L39" s="38">
        <f t="shared" si="13"/>
        <v>4.845430758794457</v>
      </c>
      <c r="M39" s="39">
        <f t="shared" si="14"/>
        <v>52.08838065704041</v>
      </c>
      <c r="N39" s="39">
        <f t="shared" si="15"/>
        <v>43.60887682915011</v>
      </c>
      <c r="P39" s="34" t="s">
        <v>48</v>
      </c>
      <c r="Q39">
        <v>82552</v>
      </c>
    </row>
    <row r="40" spans="1:17" ht="13.5">
      <c r="A40" s="34" t="s">
        <v>49</v>
      </c>
      <c r="B40" s="46">
        <f t="shared" si="16"/>
        <v>4</v>
      </c>
      <c r="C40" s="46">
        <v>1</v>
      </c>
      <c r="D40" s="46">
        <v>3</v>
      </c>
      <c r="E40" s="46">
        <v>2</v>
      </c>
      <c r="F40" s="46">
        <v>0</v>
      </c>
      <c r="G40" s="46">
        <v>2</v>
      </c>
      <c r="H40" s="46">
        <v>24</v>
      </c>
      <c r="I40" s="46">
        <v>3</v>
      </c>
      <c r="J40" s="47">
        <v>1</v>
      </c>
      <c r="K40" s="47">
        <v>24</v>
      </c>
      <c r="L40" s="38">
        <f t="shared" si="13"/>
        <v>5.510021351332736</v>
      </c>
      <c r="M40" s="39">
        <f t="shared" si="14"/>
        <v>33.06012810799642</v>
      </c>
      <c r="N40" s="39">
        <f t="shared" si="15"/>
        <v>33.06012810799642</v>
      </c>
      <c r="P40" s="34" t="s">
        <v>49</v>
      </c>
      <c r="Q40">
        <v>72595</v>
      </c>
    </row>
    <row r="41" spans="1:17" ht="13.5">
      <c r="A41" s="34" t="s">
        <v>50</v>
      </c>
      <c r="B41" s="46">
        <f t="shared" si="16"/>
        <v>1</v>
      </c>
      <c r="C41" s="46">
        <v>0</v>
      </c>
      <c r="D41" s="46">
        <v>1</v>
      </c>
      <c r="E41" s="46">
        <v>0</v>
      </c>
      <c r="F41" s="46">
        <v>0</v>
      </c>
      <c r="G41" s="46">
        <v>1</v>
      </c>
      <c r="H41" s="46">
        <v>30</v>
      </c>
      <c r="I41" s="46">
        <v>5</v>
      </c>
      <c r="J41" s="47">
        <v>0</v>
      </c>
      <c r="K41" s="47">
        <v>22</v>
      </c>
      <c r="L41" s="38">
        <f t="shared" si="13"/>
        <v>1.6537672818680955</v>
      </c>
      <c r="M41" s="39">
        <f t="shared" si="14"/>
        <v>49.613018456042866</v>
      </c>
      <c r="N41" s="39">
        <f t="shared" si="15"/>
        <v>36.382880201098104</v>
      </c>
      <c r="P41" s="34" t="s">
        <v>50</v>
      </c>
      <c r="Q41">
        <v>60468</v>
      </c>
    </row>
    <row r="42" spans="1:17" ht="13.5">
      <c r="A42" s="34" t="s">
        <v>51</v>
      </c>
      <c r="B42" s="46">
        <f t="shared" si="16"/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10</v>
      </c>
      <c r="I42" s="46">
        <v>2</v>
      </c>
      <c r="J42" s="47">
        <v>0</v>
      </c>
      <c r="K42" s="47">
        <v>11</v>
      </c>
      <c r="L42" s="38">
        <f t="shared" si="13"/>
        <v>0</v>
      </c>
      <c r="M42" s="39">
        <f t="shared" si="14"/>
        <v>50.28916268544129</v>
      </c>
      <c r="N42" s="39">
        <f t="shared" si="15"/>
        <v>55.31807895398542</v>
      </c>
      <c r="P42" s="34" t="s">
        <v>51</v>
      </c>
      <c r="Q42">
        <v>19885</v>
      </c>
    </row>
    <row r="43" spans="1:17" ht="13.5">
      <c r="A43" s="34" t="s">
        <v>52</v>
      </c>
      <c r="B43" s="46">
        <f t="shared" si="16"/>
        <v>2</v>
      </c>
      <c r="C43" s="46">
        <v>0</v>
      </c>
      <c r="D43" s="46">
        <v>2</v>
      </c>
      <c r="E43" s="46">
        <v>0</v>
      </c>
      <c r="F43" s="46">
        <v>0</v>
      </c>
      <c r="G43" s="46">
        <v>1</v>
      </c>
      <c r="H43" s="46">
        <v>27</v>
      </c>
      <c r="I43" s="46">
        <v>9</v>
      </c>
      <c r="J43" s="47">
        <v>0</v>
      </c>
      <c r="K43" s="47">
        <v>16</v>
      </c>
      <c r="L43" s="38">
        <f t="shared" si="13"/>
        <v>3.9859693877551017</v>
      </c>
      <c r="M43" s="39">
        <f t="shared" si="14"/>
        <v>53.81058673469387</v>
      </c>
      <c r="N43" s="39">
        <f t="shared" si="15"/>
        <v>31.887755102040813</v>
      </c>
      <c r="P43" s="34" t="s">
        <v>52</v>
      </c>
      <c r="Q43">
        <v>50176</v>
      </c>
    </row>
    <row r="44" spans="1:17" ht="13.5">
      <c r="A44" s="34" t="s">
        <v>53</v>
      </c>
      <c r="B44" s="46">
        <f t="shared" si="16"/>
        <v>2</v>
      </c>
      <c r="C44" s="46">
        <v>1</v>
      </c>
      <c r="D44" s="46">
        <v>1</v>
      </c>
      <c r="E44" s="46">
        <v>0</v>
      </c>
      <c r="F44" s="46">
        <v>0</v>
      </c>
      <c r="G44" s="46">
        <v>1</v>
      </c>
      <c r="H44" s="46">
        <v>3</v>
      </c>
      <c r="I44" s="46">
        <v>2</v>
      </c>
      <c r="J44" s="47">
        <v>0</v>
      </c>
      <c r="K44" s="47">
        <v>1</v>
      </c>
      <c r="L44" s="38">
        <f t="shared" si="13"/>
        <v>18.013149599207424</v>
      </c>
      <c r="M44" s="39">
        <f t="shared" si="14"/>
        <v>27.01972439881113</v>
      </c>
      <c r="N44" s="39">
        <f t="shared" si="15"/>
        <v>9.006574799603712</v>
      </c>
      <c r="P44" s="34" t="s">
        <v>53</v>
      </c>
      <c r="Q44">
        <v>11103</v>
      </c>
    </row>
    <row r="45" spans="1:17" ht="13.5">
      <c r="A45" s="34" t="s">
        <v>54</v>
      </c>
      <c r="B45" s="46">
        <f t="shared" si="16"/>
        <v>2</v>
      </c>
      <c r="C45" s="46">
        <v>0</v>
      </c>
      <c r="D45" s="46">
        <v>2</v>
      </c>
      <c r="E45" s="46">
        <v>1</v>
      </c>
      <c r="F45" s="46">
        <v>0</v>
      </c>
      <c r="G45" s="46">
        <v>2</v>
      </c>
      <c r="H45" s="46">
        <v>15</v>
      </c>
      <c r="I45" s="46">
        <v>5</v>
      </c>
      <c r="J45" s="47">
        <v>1</v>
      </c>
      <c r="K45" s="47">
        <v>20</v>
      </c>
      <c r="L45" s="38">
        <f t="shared" si="13"/>
        <v>3.9658146774801213</v>
      </c>
      <c r="M45" s="39">
        <f t="shared" si="14"/>
        <v>29.74361008110091</v>
      </c>
      <c r="N45" s="39">
        <f t="shared" si="15"/>
        <v>39.65814677480122</v>
      </c>
      <c r="P45" s="34" t="s">
        <v>54</v>
      </c>
      <c r="Q45">
        <v>50431</v>
      </c>
    </row>
    <row r="46" spans="1:17" ht="13.5">
      <c r="A46" s="34" t="s">
        <v>55</v>
      </c>
      <c r="B46" s="46">
        <f t="shared" si="16"/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3</v>
      </c>
      <c r="I46" s="46">
        <v>0</v>
      </c>
      <c r="J46" s="47">
        <v>0</v>
      </c>
      <c r="K46" s="47">
        <v>2</v>
      </c>
      <c r="L46" s="38">
        <f t="shared" si="13"/>
        <v>0</v>
      </c>
      <c r="M46" s="39">
        <f t="shared" si="14"/>
        <v>36.545255207698865</v>
      </c>
      <c r="N46" s="39">
        <f t="shared" si="15"/>
        <v>24.363503471799245</v>
      </c>
      <c r="P46" s="34" t="s">
        <v>55</v>
      </c>
      <c r="Q46">
        <v>8209</v>
      </c>
    </row>
    <row r="47" spans="1:17" ht="13.5">
      <c r="A47" s="34" t="s">
        <v>56</v>
      </c>
      <c r="B47" s="46">
        <f t="shared" si="16"/>
        <v>1</v>
      </c>
      <c r="C47" s="46">
        <v>0</v>
      </c>
      <c r="D47" s="46">
        <v>1</v>
      </c>
      <c r="E47" s="46">
        <v>0</v>
      </c>
      <c r="F47" s="46">
        <v>0</v>
      </c>
      <c r="G47" s="46">
        <v>1</v>
      </c>
      <c r="H47" s="46">
        <v>8</v>
      </c>
      <c r="I47" s="46">
        <v>0</v>
      </c>
      <c r="J47" s="47">
        <v>0</v>
      </c>
      <c r="K47" s="47">
        <v>13</v>
      </c>
      <c r="L47" s="38">
        <f t="shared" si="13"/>
        <v>3.9254170755642788</v>
      </c>
      <c r="M47" s="39">
        <f t="shared" si="14"/>
        <v>31.40333660451423</v>
      </c>
      <c r="N47" s="39">
        <f t="shared" si="15"/>
        <v>51.03042198233562</v>
      </c>
      <c r="P47" s="34" t="s">
        <v>56</v>
      </c>
      <c r="Q47">
        <v>25475</v>
      </c>
    </row>
    <row r="48" spans="1:17" ht="13.5">
      <c r="A48" s="41" t="s">
        <v>57</v>
      </c>
      <c r="B48" s="42">
        <f aca="true" t="shared" si="21" ref="B48:K48">SUM(B49:B55)</f>
        <v>10</v>
      </c>
      <c r="C48" s="42">
        <f t="shared" si="21"/>
        <v>1</v>
      </c>
      <c r="D48" s="42">
        <f t="shared" si="21"/>
        <v>9</v>
      </c>
      <c r="E48" s="42">
        <f t="shared" si="21"/>
        <v>4</v>
      </c>
      <c r="F48" s="42">
        <f t="shared" si="21"/>
        <v>0</v>
      </c>
      <c r="G48" s="42">
        <f t="shared" si="21"/>
        <v>6</v>
      </c>
      <c r="H48" s="42">
        <f t="shared" si="21"/>
        <v>93</v>
      </c>
      <c r="I48" s="42">
        <f t="shared" si="21"/>
        <v>17</v>
      </c>
      <c r="J48" s="42">
        <f t="shared" si="21"/>
        <v>1</v>
      </c>
      <c r="K48" s="43">
        <f t="shared" si="21"/>
        <v>75</v>
      </c>
      <c r="L48" s="44">
        <f t="shared" si="13"/>
        <v>6.253165665117965</v>
      </c>
      <c r="M48" s="45">
        <f t="shared" si="14"/>
        <v>58.15444068559708</v>
      </c>
      <c r="N48" s="45">
        <f t="shared" si="15"/>
        <v>46.89874248838474</v>
      </c>
      <c r="P48" s="41" t="s">
        <v>57</v>
      </c>
      <c r="Q48">
        <f>SUM(Q49:Q55)</f>
        <v>159919</v>
      </c>
    </row>
    <row r="49" spans="1:17" ht="13.5">
      <c r="A49" s="34" t="s">
        <v>58</v>
      </c>
      <c r="B49" s="46">
        <f t="shared" si="16"/>
        <v>9</v>
      </c>
      <c r="C49" s="46">
        <v>1</v>
      </c>
      <c r="D49" s="46">
        <v>8</v>
      </c>
      <c r="E49" s="46">
        <v>3</v>
      </c>
      <c r="F49" s="46">
        <v>0</v>
      </c>
      <c r="G49" s="46">
        <v>6</v>
      </c>
      <c r="H49" s="46">
        <v>63</v>
      </c>
      <c r="I49" s="46">
        <v>12</v>
      </c>
      <c r="J49" s="47">
        <v>0</v>
      </c>
      <c r="K49" s="47">
        <v>52</v>
      </c>
      <c r="L49" s="38">
        <f t="shared" si="13"/>
        <v>9.597031318312203</v>
      </c>
      <c r="M49" s="39">
        <f t="shared" si="14"/>
        <v>67.17921922818542</v>
      </c>
      <c r="N49" s="39">
        <f t="shared" si="15"/>
        <v>55.44951428358161</v>
      </c>
      <c r="P49" s="34" t="s">
        <v>58</v>
      </c>
      <c r="Q49">
        <v>93779</v>
      </c>
    </row>
    <row r="50" spans="1:17" ht="13.5">
      <c r="A50" s="34" t="s">
        <v>59</v>
      </c>
      <c r="B50" s="46">
        <f t="shared" si="16"/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12</v>
      </c>
      <c r="I50" s="46">
        <v>1</v>
      </c>
      <c r="J50" s="47">
        <v>0</v>
      </c>
      <c r="K50" s="47">
        <v>7</v>
      </c>
      <c r="L50" s="38">
        <f t="shared" si="13"/>
        <v>0</v>
      </c>
      <c r="M50" s="39">
        <f t="shared" si="14"/>
        <v>103.02197802197803</v>
      </c>
      <c r="N50" s="39">
        <f t="shared" si="15"/>
        <v>60.09615384615385</v>
      </c>
      <c r="P50" s="34" t="s">
        <v>59</v>
      </c>
      <c r="Q50">
        <v>11648</v>
      </c>
    </row>
    <row r="51" spans="1:17" ht="13.5">
      <c r="A51" s="34" t="s">
        <v>60</v>
      </c>
      <c r="B51" s="46">
        <f t="shared" si="16"/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2</v>
      </c>
      <c r="I51" s="46">
        <v>1</v>
      </c>
      <c r="J51" s="47">
        <v>0</v>
      </c>
      <c r="K51" s="47">
        <v>2</v>
      </c>
      <c r="L51" s="38">
        <f t="shared" si="13"/>
        <v>0</v>
      </c>
      <c r="M51" s="39">
        <f t="shared" si="14"/>
        <v>24.2600679281902</v>
      </c>
      <c r="N51" s="39">
        <f t="shared" si="15"/>
        <v>24.2600679281902</v>
      </c>
      <c r="P51" s="34" t="s">
        <v>60</v>
      </c>
      <c r="Q51">
        <v>8244</v>
      </c>
    </row>
    <row r="52" spans="1:17" ht="13.5">
      <c r="A52" s="34" t="s">
        <v>61</v>
      </c>
      <c r="B52" s="46">
        <f t="shared" si="16"/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4</v>
      </c>
      <c r="I52" s="46">
        <v>2</v>
      </c>
      <c r="J52" s="47">
        <v>1</v>
      </c>
      <c r="K52" s="47">
        <v>4</v>
      </c>
      <c r="L52" s="38">
        <f t="shared" si="13"/>
        <v>0</v>
      </c>
      <c r="M52" s="39">
        <f t="shared" si="14"/>
        <v>28.793550244745177</v>
      </c>
      <c r="N52" s="39">
        <f t="shared" si="15"/>
        <v>28.793550244745177</v>
      </c>
      <c r="P52" s="34" t="s">
        <v>61</v>
      </c>
      <c r="Q52">
        <v>13892</v>
      </c>
    </row>
    <row r="53" spans="1:17" ht="13.5">
      <c r="A53" s="34" t="s">
        <v>62</v>
      </c>
      <c r="B53" s="46">
        <f t="shared" si="16"/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4</v>
      </c>
      <c r="I53" s="46">
        <v>1</v>
      </c>
      <c r="J53" s="47">
        <v>0</v>
      </c>
      <c r="K53" s="47">
        <v>4</v>
      </c>
      <c r="L53" s="38">
        <f t="shared" si="13"/>
        <v>0</v>
      </c>
      <c r="M53" s="39">
        <f t="shared" si="14"/>
        <v>30.527360146531326</v>
      </c>
      <c r="N53" s="39">
        <f t="shared" si="15"/>
        <v>30.527360146531326</v>
      </c>
      <c r="P53" s="34" t="s">
        <v>62</v>
      </c>
      <c r="Q53">
        <v>13103</v>
      </c>
    </row>
    <row r="54" spans="1:17" ht="13.5">
      <c r="A54" s="34" t="s">
        <v>63</v>
      </c>
      <c r="B54" s="46">
        <f t="shared" si="16"/>
        <v>1</v>
      </c>
      <c r="C54" s="46">
        <v>0</v>
      </c>
      <c r="D54" s="46">
        <v>1</v>
      </c>
      <c r="E54" s="46">
        <v>1</v>
      </c>
      <c r="F54" s="46">
        <v>0</v>
      </c>
      <c r="G54" s="46">
        <v>0</v>
      </c>
      <c r="H54" s="46">
        <v>1</v>
      </c>
      <c r="I54" s="46">
        <v>0</v>
      </c>
      <c r="J54" s="47">
        <v>0</v>
      </c>
      <c r="K54" s="47">
        <v>2</v>
      </c>
      <c r="L54" s="38">
        <f t="shared" si="13"/>
        <v>11.594202898550725</v>
      </c>
      <c r="M54" s="39">
        <f t="shared" si="14"/>
        <v>11.594202898550725</v>
      </c>
      <c r="N54" s="39">
        <f t="shared" si="15"/>
        <v>23.18840579710145</v>
      </c>
      <c r="P54" s="34" t="s">
        <v>63</v>
      </c>
      <c r="Q54">
        <v>8625</v>
      </c>
    </row>
    <row r="55" spans="1:17" ht="13.5">
      <c r="A55" s="34" t="s">
        <v>64</v>
      </c>
      <c r="B55" s="46">
        <f t="shared" si="16"/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7</v>
      </c>
      <c r="I55" s="46">
        <v>0</v>
      </c>
      <c r="J55" s="47">
        <v>0</v>
      </c>
      <c r="K55" s="47">
        <v>4</v>
      </c>
      <c r="L55" s="38">
        <f t="shared" si="13"/>
        <v>0</v>
      </c>
      <c r="M55" s="39">
        <f t="shared" si="14"/>
        <v>65.86375611592021</v>
      </c>
      <c r="N55" s="39">
        <f t="shared" si="15"/>
        <v>37.63643206624012</v>
      </c>
      <c r="P55" s="34" t="s">
        <v>64</v>
      </c>
      <c r="Q55">
        <v>10628</v>
      </c>
    </row>
    <row r="56" spans="1:17" ht="13.5">
      <c r="A56" s="41" t="s">
        <v>65</v>
      </c>
      <c r="B56" s="42">
        <f aca="true" t="shared" si="22" ref="B56:K56">SUM(B57:B62)</f>
        <v>7</v>
      </c>
      <c r="C56" s="42">
        <f t="shared" si="22"/>
        <v>0</v>
      </c>
      <c r="D56" s="42">
        <f t="shared" si="22"/>
        <v>7</v>
      </c>
      <c r="E56" s="42">
        <f t="shared" si="22"/>
        <v>3</v>
      </c>
      <c r="F56" s="42">
        <f t="shared" si="22"/>
        <v>0</v>
      </c>
      <c r="G56" s="42">
        <f t="shared" si="22"/>
        <v>4</v>
      </c>
      <c r="H56" s="42">
        <f t="shared" si="22"/>
        <v>48</v>
      </c>
      <c r="I56" s="42">
        <f t="shared" si="22"/>
        <v>17</v>
      </c>
      <c r="J56" s="42">
        <f t="shared" si="22"/>
        <v>2</v>
      </c>
      <c r="K56" s="43">
        <f t="shared" si="22"/>
        <v>29</v>
      </c>
      <c r="L56" s="44">
        <f t="shared" si="13"/>
        <v>8.119707690523141</v>
      </c>
      <c r="M56" s="45">
        <f t="shared" si="14"/>
        <v>55.67799559215869</v>
      </c>
      <c r="N56" s="45">
        <f t="shared" si="15"/>
        <v>33.638789003595875</v>
      </c>
      <c r="P56" s="41" t="s">
        <v>65</v>
      </c>
      <c r="Q56">
        <f>SUM(Q57:Q62)</f>
        <v>86210</v>
      </c>
    </row>
    <row r="57" spans="1:17" ht="13.5">
      <c r="A57" s="34" t="s">
        <v>66</v>
      </c>
      <c r="B57" s="46">
        <f t="shared" si="16"/>
        <v>1</v>
      </c>
      <c r="C57" s="46">
        <v>0</v>
      </c>
      <c r="D57" s="46">
        <v>1</v>
      </c>
      <c r="E57" s="46">
        <v>0</v>
      </c>
      <c r="F57" s="46">
        <v>0</v>
      </c>
      <c r="G57" s="46">
        <v>1</v>
      </c>
      <c r="H57" s="46">
        <v>14</v>
      </c>
      <c r="I57" s="46">
        <v>6</v>
      </c>
      <c r="J57" s="47">
        <v>0</v>
      </c>
      <c r="K57" s="47">
        <v>7</v>
      </c>
      <c r="L57" s="38">
        <f t="shared" si="13"/>
        <v>4.303851947493007</v>
      </c>
      <c r="M57" s="39">
        <f t="shared" si="14"/>
        <v>60.25392726490209</v>
      </c>
      <c r="N57" s="39">
        <f t="shared" si="15"/>
        <v>30.126963632451044</v>
      </c>
      <c r="P57" s="34" t="s">
        <v>66</v>
      </c>
      <c r="Q57">
        <v>23235</v>
      </c>
    </row>
    <row r="58" spans="1:17" ht="13.5">
      <c r="A58" s="34" t="s">
        <v>67</v>
      </c>
      <c r="B58" s="46">
        <f t="shared" si="16"/>
        <v>3</v>
      </c>
      <c r="C58" s="46">
        <v>0</v>
      </c>
      <c r="D58" s="46">
        <v>3</v>
      </c>
      <c r="E58" s="46">
        <v>3</v>
      </c>
      <c r="F58" s="46">
        <v>0</v>
      </c>
      <c r="G58" s="46">
        <v>1</v>
      </c>
      <c r="H58" s="46">
        <v>3</v>
      </c>
      <c r="I58" s="46">
        <v>1</v>
      </c>
      <c r="J58" s="47">
        <v>0</v>
      </c>
      <c r="K58" s="47">
        <v>4</v>
      </c>
      <c r="L58" s="38">
        <f t="shared" si="13"/>
        <v>24.75043313257982</v>
      </c>
      <c r="M58" s="39">
        <f t="shared" si="14"/>
        <v>24.75043313257982</v>
      </c>
      <c r="N58" s="39">
        <f t="shared" si="15"/>
        <v>33.000577510106424</v>
      </c>
      <c r="P58" s="34" t="s">
        <v>67</v>
      </c>
      <c r="Q58">
        <v>12121</v>
      </c>
    </row>
    <row r="59" spans="1:17" ht="13.5">
      <c r="A59" s="34" t="s">
        <v>68</v>
      </c>
      <c r="B59" s="46">
        <f t="shared" si="16"/>
        <v>1</v>
      </c>
      <c r="C59" s="46">
        <v>0</v>
      </c>
      <c r="D59" s="46">
        <v>1</v>
      </c>
      <c r="E59" s="46">
        <v>0</v>
      </c>
      <c r="F59" s="46">
        <v>0</v>
      </c>
      <c r="G59" s="46">
        <v>1</v>
      </c>
      <c r="H59" s="46">
        <v>3</v>
      </c>
      <c r="I59" s="46">
        <v>0</v>
      </c>
      <c r="J59" s="47">
        <v>0</v>
      </c>
      <c r="K59" s="47">
        <v>3</v>
      </c>
      <c r="L59" s="38">
        <f t="shared" si="13"/>
        <v>12.575452716297788</v>
      </c>
      <c r="M59" s="39">
        <f t="shared" si="14"/>
        <v>37.72635814889336</v>
      </c>
      <c r="N59" s="39">
        <f t="shared" si="15"/>
        <v>37.72635814889336</v>
      </c>
      <c r="P59" s="34" t="s">
        <v>68</v>
      </c>
      <c r="Q59">
        <v>7952</v>
      </c>
    </row>
    <row r="60" spans="1:17" ht="13.5">
      <c r="A60" s="34" t="s">
        <v>69</v>
      </c>
      <c r="B60" s="46">
        <f t="shared" si="16"/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4</v>
      </c>
      <c r="I60" s="46">
        <v>2</v>
      </c>
      <c r="J60" s="47">
        <v>0</v>
      </c>
      <c r="K60" s="47">
        <v>3</v>
      </c>
      <c r="L60" s="38">
        <f t="shared" si="13"/>
        <v>0</v>
      </c>
      <c r="M60" s="39">
        <f t="shared" si="14"/>
        <v>49.88153136301285</v>
      </c>
      <c r="N60" s="39">
        <f t="shared" si="15"/>
        <v>37.41114852225963</v>
      </c>
      <c r="P60" s="34" t="s">
        <v>69</v>
      </c>
      <c r="Q60">
        <v>8019</v>
      </c>
    </row>
    <row r="61" spans="1:17" ht="13.5">
      <c r="A61" s="34" t="s">
        <v>70</v>
      </c>
      <c r="B61" s="46">
        <f t="shared" si="16"/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20</v>
      </c>
      <c r="I61" s="46">
        <v>6</v>
      </c>
      <c r="J61" s="47">
        <v>1</v>
      </c>
      <c r="K61" s="47">
        <v>9</v>
      </c>
      <c r="L61" s="38">
        <f t="shared" si="13"/>
        <v>0</v>
      </c>
      <c r="M61" s="39">
        <f t="shared" si="14"/>
        <v>97.41366713749939</v>
      </c>
      <c r="N61" s="39">
        <f t="shared" si="15"/>
        <v>43.836150211874724</v>
      </c>
      <c r="P61" s="34" t="s">
        <v>70</v>
      </c>
      <c r="Q61">
        <v>20531</v>
      </c>
    </row>
    <row r="62" spans="1:17" ht="13.5">
      <c r="A62" s="34" t="s">
        <v>71</v>
      </c>
      <c r="B62" s="46">
        <f t="shared" si="16"/>
        <v>2</v>
      </c>
      <c r="C62" s="46">
        <v>0</v>
      </c>
      <c r="D62" s="46">
        <v>2</v>
      </c>
      <c r="E62" s="46">
        <v>0</v>
      </c>
      <c r="F62" s="46">
        <v>0</v>
      </c>
      <c r="G62" s="46">
        <v>1</v>
      </c>
      <c r="H62" s="46">
        <v>4</v>
      </c>
      <c r="I62" s="46">
        <v>2</v>
      </c>
      <c r="J62" s="47">
        <v>1</v>
      </c>
      <c r="K62" s="47">
        <v>3</v>
      </c>
      <c r="L62" s="38">
        <f t="shared" si="13"/>
        <v>13.935340022296543</v>
      </c>
      <c r="M62" s="39">
        <f t="shared" si="14"/>
        <v>27.870680044593087</v>
      </c>
      <c r="N62" s="39">
        <f t="shared" si="15"/>
        <v>20.903010033444815</v>
      </c>
      <c r="P62" s="34" t="s">
        <v>71</v>
      </c>
      <c r="Q62">
        <v>14352</v>
      </c>
    </row>
    <row r="63" spans="1:17" ht="13.5">
      <c r="A63" s="41" t="s">
        <v>72</v>
      </c>
      <c r="B63" s="42">
        <f aca="true" t="shared" si="23" ref="B63:K63">SUM(B64)</f>
        <v>14</v>
      </c>
      <c r="C63" s="42">
        <f t="shared" si="23"/>
        <v>2</v>
      </c>
      <c r="D63" s="42">
        <f t="shared" si="23"/>
        <v>12</v>
      </c>
      <c r="E63" s="42">
        <f t="shared" si="23"/>
        <v>5</v>
      </c>
      <c r="F63" s="42">
        <f t="shared" si="23"/>
        <v>0</v>
      </c>
      <c r="G63" s="42">
        <f t="shared" si="23"/>
        <v>8</v>
      </c>
      <c r="H63" s="42">
        <f t="shared" si="23"/>
        <v>149</v>
      </c>
      <c r="I63" s="42">
        <f t="shared" si="23"/>
        <v>34</v>
      </c>
      <c r="J63" s="42">
        <f t="shared" si="23"/>
        <v>4</v>
      </c>
      <c r="K63" s="43">
        <f t="shared" si="23"/>
        <v>106</v>
      </c>
      <c r="L63" s="44">
        <f t="shared" si="13"/>
        <v>5.032025246389522</v>
      </c>
      <c r="M63" s="45">
        <f t="shared" si="14"/>
        <v>53.5551258365742</v>
      </c>
      <c r="N63" s="45">
        <f t="shared" si="15"/>
        <v>38.099619722663526</v>
      </c>
      <c r="P63" s="41" t="s">
        <v>72</v>
      </c>
      <c r="Q63">
        <f>SUM(Q64)</f>
        <v>278218</v>
      </c>
    </row>
    <row r="64" spans="1:17" ht="13.5">
      <c r="A64" s="48" t="s">
        <v>73</v>
      </c>
      <c r="B64" s="49">
        <f t="shared" si="16"/>
        <v>14</v>
      </c>
      <c r="C64" s="49">
        <v>2</v>
      </c>
      <c r="D64" s="49">
        <v>12</v>
      </c>
      <c r="E64" s="49">
        <v>5</v>
      </c>
      <c r="F64" s="49">
        <v>0</v>
      </c>
      <c r="G64" s="49">
        <v>8</v>
      </c>
      <c r="H64" s="49">
        <v>149</v>
      </c>
      <c r="I64" s="49">
        <v>34</v>
      </c>
      <c r="J64" s="50">
        <v>4</v>
      </c>
      <c r="K64" s="51">
        <v>106</v>
      </c>
      <c r="L64" s="52">
        <f t="shared" si="13"/>
        <v>5.032025246389522</v>
      </c>
      <c r="M64" s="53">
        <f t="shared" si="14"/>
        <v>53.5551258365742</v>
      </c>
      <c r="N64" s="53">
        <f t="shared" si="15"/>
        <v>38.099619722663526</v>
      </c>
      <c r="P64" s="48" t="s">
        <v>73</v>
      </c>
      <c r="Q64">
        <v>278218</v>
      </c>
    </row>
    <row r="65" spans="12:14" ht="13.5">
      <c r="L65" s="54"/>
      <c r="M65" s="54"/>
      <c r="N65" s="54"/>
    </row>
    <row r="66" spans="12:14" ht="13.5">
      <c r="L66" s="54"/>
      <c r="M66" s="54"/>
      <c r="N66" s="54"/>
    </row>
    <row r="67" spans="1:16" ht="13.5">
      <c r="A67" s="2"/>
      <c r="B67" s="61" t="s">
        <v>1</v>
      </c>
      <c r="C67" s="62"/>
      <c r="D67" s="62"/>
      <c r="E67" s="62"/>
      <c r="F67" s="62"/>
      <c r="G67" s="62"/>
      <c r="H67" s="62"/>
      <c r="I67" s="62"/>
      <c r="J67" s="62"/>
      <c r="K67" s="62"/>
      <c r="L67" s="63" t="s">
        <v>2</v>
      </c>
      <c r="M67" s="62"/>
      <c r="N67" s="64"/>
      <c r="P67" s="2"/>
    </row>
    <row r="68" spans="1:16" ht="13.5">
      <c r="A68" s="3"/>
      <c r="B68" s="4"/>
      <c r="C68" s="5"/>
      <c r="D68" s="6"/>
      <c r="E68" s="6"/>
      <c r="F68" s="6"/>
      <c r="G68" s="7"/>
      <c r="H68" s="4"/>
      <c r="I68" s="6"/>
      <c r="J68" s="7"/>
      <c r="K68" s="8"/>
      <c r="L68" s="9"/>
      <c r="M68" s="10"/>
      <c r="N68" s="10"/>
      <c r="P68" s="3"/>
    </row>
    <row r="69" spans="1:16" ht="13.5">
      <c r="A69" s="3"/>
      <c r="B69" s="11" t="s">
        <v>4</v>
      </c>
      <c r="C69" s="10" t="s">
        <v>5</v>
      </c>
      <c r="D69" s="4" t="s">
        <v>6</v>
      </c>
      <c r="E69" s="12"/>
      <c r="F69" s="13" t="s">
        <v>7</v>
      </c>
      <c r="G69" s="13" t="s">
        <v>7</v>
      </c>
      <c r="H69" s="14" t="s">
        <v>6</v>
      </c>
      <c r="I69" s="4"/>
      <c r="J69" s="15"/>
      <c r="K69" s="11" t="s">
        <v>8</v>
      </c>
      <c r="L69" s="65" t="s">
        <v>4</v>
      </c>
      <c r="M69" s="14" t="s">
        <v>6</v>
      </c>
      <c r="N69" s="14" t="s">
        <v>8</v>
      </c>
      <c r="P69" s="3"/>
    </row>
    <row r="70" spans="1:16" ht="13.5">
      <c r="A70" s="3"/>
      <c r="B70" s="11"/>
      <c r="C70" s="14" t="s">
        <v>4</v>
      </c>
      <c r="D70" s="14" t="s">
        <v>4</v>
      </c>
      <c r="E70" s="16" t="s">
        <v>9</v>
      </c>
      <c r="F70" s="16" t="s">
        <v>10</v>
      </c>
      <c r="G70" s="14" t="s">
        <v>11</v>
      </c>
      <c r="H70" s="14" t="s">
        <v>12</v>
      </c>
      <c r="I70" s="14" t="s">
        <v>13</v>
      </c>
      <c r="J70" s="17" t="s">
        <v>14</v>
      </c>
      <c r="K70" s="11" t="s">
        <v>12</v>
      </c>
      <c r="L70" s="65"/>
      <c r="M70" s="14" t="s">
        <v>12</v>
      </c>
      <c r="N70" s="14" t="s">
        <v>12</v>
      </c>
      <c r="P70" s="3"/>
    </row>
    <row r="71" spans="1:16" ht="13.5">
      <c r="A71" s="55"/>
      <c r="B71" s="18"/>
      <c r="C71" s="19"/>
      <c r="D71" s="19"/>
      <c r="E71" s="20" t="s">
        <v>15</v>
      </c>
      <c r="F71" s="20" t="s">
        <v>16</v>
      </c>
      <c r="G71" s="19" t="s">
        <v>17</v>
      </c>
      <c r="H71" s="19"/>
      <c r="I71" s="19"/>
      <c r="J71" s="20" t="s">
        <v>15</v>
      </c>
      <c r="K71" s="18"/>
      <c r="L71" s="21"/>
      <c r="M71" s="19"/>
      <c r="N71" s="19"/>
      <c r="P71" s="55"/>
    </row>
    <row r="72" spans="1:17" ht="13.5">
      <c r="A72" s="41" t="s">
        <v>74</v>
      </c>
      <c r="B72" s="42">
        <f aca="true" t="shared" si="24" ref="B72:K72">SUM(B73:B76)</f>
        <v>22</v>
      </c>
      <c r="C72" s="42">
        <f t="shared" si="24"/>
        <v>1</v>
      </c>
      <c r="D72" s="42">
        <f t="shared" si="24"/>
        <v>21</v>
      </c>
      <c r="E72" s="42">
        <f t="shared" si="24"/>
        <v>7</v>
      </c>
      <c r="F72" s="42">
        <f t="shared" si="24"/>
        <v>0</v>
      </c>
      <c r="G72" s="42">
        <f t="shared" si="24"/>
        <v>10</v>
      </c>
      <c r="H72" s="42">
        <f t="shared" si="24"/>
        <v>187</v>
      </c>
      <c r="I72" s="42">
        <f t="shared" si="24"/>
        <v>44</v>
      </c>
      <c r="J72" s="42">
        <f t="shared" si="24"/>
        <v>5</v>
      </c>
      <c r="K72" s="43">
        <f t="shared" si="24"/>
        <v>134</v>
      </c>
      <c r="L72" s="44">
        <f aca="true" t="shared" si="25" ref="L72:L128">B72/Q72*100000</f>
        <v>6.742757665289509</v>
      </c>
      <c r="M72" s="45">
        <f aca="true" t="shared" si="26" ref="M72:M128">H72/Q72*100000</f>
        <v>57.31344015496084</v>
      </c>
      <c r="N72" s="56">
        <f aca="true" t="shared" si="27" ref="N72:N128">K72/Q72*100000</f>
        <v>41.06952396130883</v>
      </c>
      <c r="P72" s="41" t="s">
        <v>74</v>
      </c>
      <c r="Q72">
        <f>SUM(Q73:Q76)</f>
        <v>326276</v>
      </c>
    </row>
    <row r="73" spans="1:17" ht="13.5">
      <c r="A73" s="34" t="s">
        <v>75</v>
      </c>
      <c r="B73" s="46">
        <f>SUM(C73:D73)</f>
        <v>12</v>
      </c>
      <c r="C73" s="46">
        <v>1</v>
      </c>
      <c r="D73" s="46">
        <v>11</v>
      </c>
      <c r="E73" s="46">
        <v>3</v>
      </c>
      <c r="F73" s="46">
        <v>0</v>
      </c>
      <c r="G73" s="46">
        <v>7</v>
      </c>
      <c r="H73" s="46">
        <v>83</v>
      </c>
      <c r="I73" s="46">
        <v>19</v>
      </c>
      <c r="J73" s="47">
        <v>1</v>
      </c>
      <c r="K73" s="47">
        <v>57</v>
      </c>
      <c r="L73" s="38">
        <f t="shared" si="25"/>
        <v>9.77453408054216</v>
      </c>
      <c r="M73" s="39">
        <f t="shared" si="26"/>
        <v>67.60719405708328</v>
      </c>
      <c r="N73" s="57">
        <f t="shared" si="27"/>
        <v>46.42903688257526</v>
      </c>
      <c r="P73" s="34" t="s">
        <v>75</v>
      </c>
      <c r="Q73">
        <v>122768</v>
      </c>
    </row>
    <row r="74" spans="1:17" ht="13.5">
      <c r="A74" s="34" t="s">
        <v>76</v>
      </c>
      <c r="B74" s="46">
        <f>SUM(C74:D74)</f>
        <v>4</v>
      </c>
      <c r="C74" s="46">
        <v>0</v>
      </c>
      <c r="D74" s="46">
        <v>4</v>
      </c>
      <c r="E74" s="46">
        <v>2</v>
      </c>
      <c r="F74" s="46">
        <v>0</v>
      </c>
      <c r="G74" s="46">
        <v>2</v>
      </c>
      <c r="H74" s="46">
        <v>43</v>
      </c>
      <c r="I74" s="46">
        <v>9</v>
      </c>
      <c r="J74" s="47">
        <v>2</v>
      </c>
      <c r="K74" s="47">
        <v>36</v>
      </c>
      <c r="L74" s="38">
        <f t="shared" si="25"/>
        <v>4.34423736912985</v>
      </c>
      <c r="M74" s="39">
        <f t="shared" si="26"/>
        <v>46.70055171814588</v>
      </c>
      <c r="N74" s="57">
        <f t="shared" si="27"/>
        <v>39.09813632216864</v>
      </c>
      <c r="P74" s="34" t="s">
        <v>76</v>
      </c>
      <c r="Q74">
        <v>92076</v>
      </c>
    </row>
    <row r="75" spans="1:17" ht="13.5">
      <c r="A75" s="34" t="s">
        <v>77</v>
      </c>
      <c r="B75" s="46">
        <f>SUM(C75:D75)</f>
        <v>5</v>
      </c>
      <c r="C75" s="46">
        <v>0</v>
      </c>
      <c r="D75" s="46">
        <v>5</v>
      </c>
      <c r="E75" s="46">
        <v>2</v>
      </c>
      <c r="F75" s="46">
        <v>0</v>
      </c>
      <c r="G75" s="46">
        <v>0</v>
      </c>
      <c r="H75" s="46">
        <v>29</v>
      </c>
      <c r="I75" s="46">
        <v>8</v>
      </c>
      <c r="J75" s="47">
        <v>0</v>
      </c>
      <c r="K75" s="47">
        <v>21</v>
      </c>
      <c r="L75" s="38">
        <f t="shared" si="25"/>
        <v>9.462707469861275</v>
      </c>
      <c r="M75" s="39">
        <f t="shared" si="26"/>
        <v>54.883703325195405</v>
      </c>
      <c r="N75" s="57">
        <f t="shared" si="27"/>
        <v>39.74337137341736</v>
      </c>
      <c r="P75" s="34" t="s">
        <v>77</v>
      </c>
      <c r="Q75">
        <v>52839</v>
      </c>
    </row>
    <row r="76" spans="1:17" ht="13.5">
      <c r="A76" s="34" t="s">
        <v>78</v>
      </c>
      <c r="B76" s="46">
        <f>SUM(C76:D76)</f>
        <v>1</v>
      </c>
      <c r="C76" s="46">
        <v>0</v>
      </c>
      <c r="D76" s="46">
        <v>1</v>
      </c>
      <c r="E76" s="46">
        <v>0</v>
      </c>
      <c r="F76" s="46">
        <v>0</v>
      </c>
      <c r="G76" s="46">
        <v>1</v>
      </c>
      <c r="H76" s="46">
        <v>32</v>
      </c>
      <c r="I76" s="46">
        <v>8</v>
      </c>
      <c r="J76" s="47">
        <v>2</v>
      </c>
      <c r="K76" s="47">
        <v>20</v>
      </c>
      <c r="L76" s="38">
        <f t="shared" si="25"/>
        <v>1.706688512279624</v>
      </c>
      <c r="M76" s="39">
        <f t="shared" si="26"/>
        <v>54.61403239294797</v>
      </c>
      <c r="N76" s="57">
        <f t="shared" si="27"/>
        <v>34.13377024559247</v>
      </c>
      <c r="P76" s="34" t="s">
        <v>78</v>
      </c>
      <c r="Q76">
        <v>58593</v>
      </c>
    </row>
    <row r="77" spans="1:17" ht="13.5">
      <c r="A77" s="41" t="s">
        <v>79</v>
      </c>
      <c r="B77" s="42">
        <f aca="true" t="shared" si="28" ref="B77:K77">SUM(B78:B79)</f>
        <v>29</v>
      </c>
      <c r="C77" s="42">
        <f t="shared" si="28"/>
        <v>4</v>
      </c>
      <c r="D77" s="42">
        <f t="shared" si="28"/>
        <v>25</v>
      </c>
      <c r="E77" s="42">
        <f t="shared" si="28"/>
        <v>7</v>
      </c>
      <c r="F77" s="42">
        <f t="shared" si="28"/>
        <v>0</v>
      </c>
      <c r="G77" s="42">
        <f t="shared" si="28"/>
        <v>5</v>
      </c>
      <c r="H77" s="42">
        <f t="shared" si="28"/>
        <v>375</v>
      </c>
      <c r="I77" s="42">
        <f t="shared" si="28"/>
        <v>45</v>
      </c>
      <c r="J77" s="42">
        <f t="shared" si="28"/>
        <v>1</v>
      </c>
      <c r="K77" s="43">
        <f t="shared" si="28"/>
        <v>314</v>
      </c>
      <c r="L77" s="44">
        <f t="shared" si="25"/>
        <v>4.443443392829508</v>
      </c>
      <c r="M77" s="45">
        <f t="shared" si="26"/>
        <v>57.45831973486433</v>
      </c>
      <c r="N77" s="56">
        <f t="shared" si="27"/>
        <v>48.1117663913264</v>
      </c>
      <c r="P77" s="41" t="s">
        <v>79</v>
      </c>
      <c r="Q77">
        <f>SUM(Q78:Q79)</f>
        <v>652647</v>
      </c>
    </row>
    <row r="78" spans="1:17" ht="13.5">
      <c r="A78" s="34" t="s">
        <v>80</v>
      </c>
      <c r="B78" s="46">
        <f>SUM(C78:D78)</f>
        <v>25</v>
      </c>
      <c r="C78" s="46">
        <v>4</v>
      </c>
      <c r="D78" s="46">
        <v>21</v>
      </c>
      <c r="E78" s="46">
        <v>4</v>
      </c>
      <c r="F78" s="46">
        <v>0</v>
      </c>
      <c r="G78" s="46">
        <v>5</v>
      </c>
      <c r="H78" s="46">
        <v>326</v>
      </c>
      <c r="I78" s="46">
        <v>38</v>
      </c>
      <c r="J78" s="47">
        <v>1</v>
      </c>
      <c r="K78" s="47">
        <v>265</v>
      </c>
      <c r="L78" s="38">
        <f t="shared" si="25"/>
        <v>4.5448430574795395</v>
      </c>
      <c r="M78" s="39">
        <f t="shared" si="26"/>
        <v>59.26475346953319</v>
      </c>
      <c r="N78" s="57">
        <f t="shared" si="27"/>
        <v>48.17533640928311</v>
      </c>
      <c r="P78" s="34" t="s">
        <v>80</v>
      </c>
      <c r="Q78">
        <v>550074</v>
      </c>
    </row>
    <row r="79" spans="1:17" ht="13.5">
      <c r="A79" s="34" t="s">
        <v>81</v>
      </c>
      <c r="B79" s="46">
        <f>SUM(C79:D79)</f>
        <v>4</v>
      </c>
      <c r="C79" s="46">
        <v>0</v>
      </c>
      <c r="D79" s="46">
        <v>4</v>
      </c>
      <c r="E79" s="46">
        <v>3</v>
      </c>
      <c r="F79" s="46">
        <v>0</v>
      </c>
      <c r="G79" s="46">
        <v>0</v>
      </c>
      <c r="H79" s="46">
        <v>49</v>
      </c>
      <c r="I79" s="46">
        <v>7</v>
      </c>
      <c r="J79" s="47">
        <v>0</v>
      </c>
      <c r="K79" s="47">
        <v>49</v>
      </c>
      <c r="L79" s="38">
        <f t="shared" si="25"/>
        <v>3.8996617043471478</v>
      </c>
      <c r="M79" s="39">
        <f t="shared" si="26"/>
        <v>47.77085587825256</v>
      </c>
      <c r="N79" s="57">
        <f t="shared" si="27"/>
        <v>47.77085587825256</v>
      </c>
      <c r="P79" s="34" t="s">
        <v>81</v>
      </c>
      <c r="Q79">
        <v>102573</v>
      </c>
    </row>
    <row r="80" spans="1:17" ht="13.5">
      <c r="A80" s="41" t="s">
        <v>82</v>
      </c>
      <c r="B80" s="42">
        <f aca="true" t="shared" si="29" ref="B80:K80">SUM(B81:B84)</f>
        <v>28</v>
      </c>
      <c r="C80" s="42">
        <f t="shared" si="29"/>
        <v>2</v>
      </c>
      <c r="D80" s="42">
        <f t="shared" si="29"/>
        <v>26</v>
      </c>
      <c r="E80" s="42">
        <f t="shared" si="29"/>
        <v>12</v>
      </c>
      <c r="F80" s="42">
        <f t="shared" si="29"/>
        <v>0</v>
      </c>
      <c r="G80" s="42">
        <f t="shared" si="29"/>
        <v>16</v>
      </c>
      <c r="H80" s="42">
        <f t="shared" si="29"/>
        <v>353</v>
      </c>
      <c r="I80" s="42">
        <f t="shared" si="29"/>
        <v>42</v>
      </c>
      <c r="J80" s="42">
        <f t="shared" si="29"/>
        <v>1</v>
      </c>
      <c r="K80" s="43">
        <f t="shared" si="29"/>
        <v>307</v>
      </c>
      <c r="L80" s="44">
        <f t="shared" si="25"/>
        <v>4.294228250500738</v>
      </c>
      <c r="M80" s="45">
        <f t="shared" si="26"/>
        <v>54.137949015241446</v>
      </c>
      <c r="N80" s="56">
        <f t="shared" si="27"/>
        <v>47.083145460847376</v>
      </c>
      <c r="P80" s="41" t="s">
        <v>82</v>
      </c>
      <c r="Q80">
        <f>SUM(Q81:Q84)</f>
        <v>652038</v>
      </c>
    </row>
    <row r="81" spans="1:17" ht="13.5">
      <c r="A81" s="34" t="s">
        <v>83</v>
      </c>
      <c r="B81" s="46">
        <f>SUM(C81:D81)</f>
        <v>14</v>
      </c>
      <c r="C81" s="46">
        <v>1</v>
      </c>
      <c r="D81" s="46">
        <v>13</v>
      </c>
      <c r="E81" s="46">
        <v>5</v>
      </c>
      <c r="F81" s="46">
        <v>0</v>
      </c>
      <c r="G81" s="46">
        <v>8</v>
      </c>
      <c r="H81" s="46">
        <v>206</v>
      </c>
      <c r="I81" s="46">
        <v>21</v>
      </c>
      <c r="J81" s="47">
        <v>0</v>
      </c>
      <c r="K81" s="47">
        <v>166</v>
      </c>
      <c r="L81" s="38">
        <f t="shared" si="25"/>
        <v>4.270232514160396</v>
      </c>
      <c r="M81" s="39">
        <f t="shared" si="26"/>
        <v>62.83342127978869</v>
      </c>
      <c r="N81" s="57">
        <f t="shared" si="27"/>
        <v>50.63275695361613</v>
      </c>
      <c r="P81" s="34" t="s">
        <v>83</v>
      </c>
      <c r="Q81">
        <v>327851</v>
      </c>
    </row>
    <row r="82" spans="1:17" ht="13.5">
      <c r="A82" s="34" t="s">
        <v>84</v>
      </c>
      <c r="B82" s="46">
        <f>SUM(C82:D82)</f>
        <v>6</v>
      </c>
      <c r="C82" s="46">
        <v>0</v>
      </c>
      <c r="D82" s="46">
        <v>6</v>
      </c>
      <c r="E82" s="46">
        <v>3</v>
      </c>
      <c r="F82" s="46">
        <v>0</v>
      </c>
      <c r="G82" s="46">
        <v>3</v>
      </c>
      <c r="H82" s="46">
        <v>66</v>
      </c>
      <c r="I82" s="46">
        <v>9</v>
      </c>
      <c r="J82" s="47">
        <v>0</v>
      </c>
      <c r="K82" s="47">
        <v>63</v>
      </c>
      <c r="L82" s="38">
        <f t="shared" si="25"/>
        <v>3.98599586785095</v>
      </c>
      <c r="M82" s="39">
        <f t="shared" si="26"/>
        <v>43.84595454636045</v>
      </c>
      <c r="N82" s="57">
        <f t="shared" si="27"/>
        <v>41.85295661243498</v>
      </c>
      <c r="P82" s="34" t="s">
        <v>84</v>
      </c>
      <c r="Q82">
        <v>150527</v>
      </c>
    </row>
    <row r="83" spans="1:17" ht="13.5">
      <c r="A83" s="34" t="s">
        <v>85</v>
      </c>
      <c r="B83" s="46">
        <f>SUM(C83:D83)</f>
        <v>6</v>
      </c>
      <c r="C83" s="46">
        <v>0</v>
      </c>
      <c r="D83" s="46">
        <v>6</v>
      </c>
      <c r="E83" s="46">
        <v>3</v>
      </c>
      <c r="F83" s="46">
        <v>0</v>
      </c>
      <c r="G83" s="46">
        <v>5</v>
      </c>
      <c r="H83" s="46">
        <v>62</v>
      </c>
      <c r="I83" s="46">
        <v>4</v>
      </c>
      <c r="J83" s="47">
        <v>1</v>
      </c>
      <c r="K83" s="47">
        <v>63</v>
      </c>
      <c r="L83" s="38">
        <f t="shared" si="25"/>
        <v>4.697298270611354</v>
      </c>
      <c r="M83" s="39">
        <f t="shared" si="26"/>
        <v>48.538748796317314</v>
      </c>
      <c r="N83" s="57">
        <f t="shared" si="27"/>
        <v>49.32163184141921</v>
      </c>
      <c r="P83" s="34" t="s">
        <v>85</v>
      </c>
      <c r="Q83">
        <v>127733</v>
      </c>
    </row>
    <row r="84" spans="1:17" ht="13.5">
      <c r="A84" s="34" t="s">
        <v>86</v>
      </c>
      <c r="B84" s="46">
        <f>SUM(C84:D84)</f>
        <v>2</v>
      </c>
      <c r="C84" s="46">
        <v>1</v>
      </c>
      <c r="D84" s="46">
        <v>1</v>
      </c>
      <c r="E84" s="46">
        <v>1</v>
      </c>
      <c r="F84" s="46">
        <v>0</v>
      </c>
      <c r="G84" s="46">
        <v>0</v>
      </c>
      <c r="H84" s="46">
        <v>19</v>
      </c>
      <c r="I84" s="46">
        <v>8</v>
      </c>
      <c r="J84" s="47">
        <v>0</v>
      </c>
      <c r="K84" s="47">
        <v>15</v>
      </c>
      <c r="L84" s="38">
        <f t="shared" si="25"/>
        <v>4.354736865024931</v>
      </c>
      <c r="M84" s="39">
        <f t="shared" si="26"/>
        <v>41.370000217736845</v>
      </c>
      <c r="N84" s="57">
        <f t="shared" si="27"/>
        <v>32.66052648768699</v>
      </c>
      <c r="P84" s="34" t="s">
        <v>86</v>
      </c>
      <c r="Q84">
        <v>45927</v>
      </c>
    </row>
    <row r="85" spans="1:17" ht="13.5">
      <c r="A85" s="41" t="s">
        <v>87</v>
      </c>
      <c r="B85" s="42">
        <f aca="true" t="shared" si="30" ref="B85:K85">SUM(B86:B87)</f>
        <v>16</v>
      </c>
      <c r="C85" s="42">
        <f t="shared" si="30"/>
        <v>5</v>
      </c>
      <c r="D85" s="42">
        <f t="shared" si="30"/>
        <v>11</v>
      </c>
      <c r="E85" s="42">
        <f t="shared" si="30"/>
        <v>6</v>
      </c>
      <c r="F85" s="42">
        <f t="shared" si="30"/>
        <v>0</v>
      </c>
      <c r="G85" s="42">
        <f t="shared" si="30"/>
        <v>9</v>
      </c>
      <c r="H85" s="42">
        <f t="shared" si="30"/>
        <v>197</v>
      </c>
      <c r="I85" s="42">
        <f t="shared" si="30"/>
        <v>29</v>
      </c>
      <c r="J85" s="42">
        <f t="shared" si="30"/>
        <v>1</v>
      </c>
      <c r="K85" s="43">
        <f t="shared" si="30"/>
        <v>179</v>
      </c>
      <c r="L85" s="44">
        <f t="shared" si="25"/>
        <v>4.9553399982656305</v>
      </c>
      <c r="M85" s="45">
        <f t="shared" si="26"/>
        <v>61.01262372864558</v>
      </c>
      <c r="N85" s="56">
        <f t="shared" si="27"/>
        <v>55.43786623059675</v>
      </c>
      <c r="P85" s="41" t="s">
        <v>87</v>
      </c>
      <c r="Q85">
        <f>SUM(Q86:Q87)</f>
        <v>322884</v>
      </c>
    </row>
    <row r="86" spans="1:17" ht="13.5">
      <c r="A86" s="34" t="s">
        <v>88</v>
      </c>
      <c r="B86" s="46">
        <f>SUM(C86:D86)</f>
        <v>6</v>
      </c>
      <c r="C86" s="46">
        <v>1</v>
      </c>
      <c r="D86" s="46">
        <v>5</v>
      </c>
      <c r="E86" s="46">
        <v>2</v>
      </c>
      <c r="F86" s="46">
        <v>0</v>
      </c>
      <c r="G86" s="46">
        <v>4</v>
      </c>
      <c r="H86" s="46">
        <v>86</v>
      </c>
      <c r="I86" s="46">
        <v>8</v>
      </c>
      <c r="J86" s="47">
        <v>0</v>
      </c>
      <c r="K86" s="47">
        <v>84</v>
      </c>
      <c r="L86" s="38">
        <f t="shared" si="25"/>
        <v>3.8951933314290166</v>
      </c>
      <c r="M86" s="39">
        <f t="shared" si="26"/>
        <v>55.831104417149234</v>
      </c>
      <c r="N86" s="57">
        <f t="shared" si="27"/>
        <v>54.532706640006225</v>
      </c>
      <c r="P86" s="34" t="s">
        <v>88</v>
      </c>
      <c r="Q86">
        <v>154036</v>
      </c>
    </row>
    <row r="87" spans="1:17" ht="13.5">
      <c r="A87" s="34" t="s">
        <v>89</v>
      </c>
      <c r="B87" s="46">
        <f>SUM(C87:D87)</f>
        <v>10</v>
      </c>
      <c r="C87" s="46">
        <v>4</v>
      </c>
      <c r="D87" s="46">
        <v>6</v>
      </c>
      <c r="E87" s="46">
        <v>4</v>
      </c>
      <c r="F87" s="46">
        <v>0</v>
      </c>
      <c r="G87" s="46">
        <v>5</v>
      </c>
      <c r="H87" s="46">
        <v>111</v>
      </c>
      <c r="I87" s="46">
        <v>21</v>
      </c>
      <c r="J87" s="47">
        <v>1</v>
      </c>
      <c r="K87" s="47">
        <v>95</v>
      </c>
      <c r="L87" s="38">
        <f t="shared" si="25"/>
        <v>5.922486496730787</v>
      </c>
      <c r="M87" s="39">
        <f t="shared" si="26"/>
        <v>65.73960011371175</v>
      </c>
      <c r="N87" s="57">
        <f t="shared" si="27"/>
        <v>56.26362171894248</v>
      </c>
      <c r="P87" s="34" t="s">
        <v>89</v>
      </c>
      <c r="Q87">
        <v>168848</v>
      </c>
    </row>
    <row r="88" spans="1:17" ht="13.5">
      <c r="A88" s="41" t="s">
        <v>90</v>
      </c>
      <c r="B88" s="42">
        <f aca="true" t="shared" si="31" ref="B88:K88">SUM(B89:B98)</f>
        <v>9</v>
      </c>
      <c r="C88" s="42">
        <f t="shared" si="31"/>
        <v>0</v>
      </c>
      <c r="D88" s="42">
        <f t="shared" si="31"/>
        <v>9</v>
      </c>
      <c r="E88" s="42">
        <f t="shared" si="31"/>
        <v>5</v>
      </c>
      <c r="F88" s="42">
        <f t="shared" si="31"/>
        <v>0</v>
      </c>
      <c r="G88" s="42">
        <f t="shared" si="31"/>
        <v>5</v>
      </c>
      <c r="H88" s="42">
        <f t="shared" si="31"/>
        <v>80</v>
      </c>
      <c r="I88" s="42">
        <f t="shared" si="31"/>
        <v>13</v>
      </c>
      <c r="J88" s="42">
        <f t="shared" si="31"/>
        <v>2</v>
      </c>
      <c r="K88" s="43">
        <f t="shared" si="31"/>
        <v>73</v>
      </c>
      <c r="L88" s="44">
        <f t="shared" si="25"/>
        <v>5.562491501749094</v>
      </c>
      <c r="M88" s="45">
        <f t="shared" si="26"/>
        <v>49.4443689044364</v>
      </c>
      <c r="N88" s="56">
        <f t="shared" si="27"/>
        <v>45.117986625298215</v>
      </c>
      <c r="P88" s="41" t="s">
        <v>90</v>
      </c>
      <c r="Q88">
        <f>SUM(Q89:Q98)</f>
        <v>161798</v>
      </c>
    </row>
    <row r="89" spans="1:17" ht="13.5">
      <c r="A89" s="34" t="s">
        <v>91</v>
      </c>
      <c r="B89" s="46">
        <f>SUM(C89:D89)</f>
        <v>3</v>
      </c>
      <c r="C89" s="46">
        <v>0</v>
      </c>
      <c r="D89" s="46">
        <v>3</v>
      </c>
      <c r="E89" s="46">
        <v>1</v>
      </c>
      <c r="F89" s="46">
        <v>0</v>
      </c>
      <c r="G89" s="46">
        <v>1</v>
      </c>
      <c r="H89" s="46">
        <v>34</v>
      </c>
      <c r="I89" s="46">
        <v>11</v>
      </c>
      <c r="J89" s="47">
        <v>2</v>
      </c>
      <c r="K89" s="47">
        <v>29</v>
      </c>
      <c r="L89" s="38">
        <f t="shared" si="25"/>
        <v>6.207581526237378</v>
      </c>
      <c r="M89" s="39">
        <f t="shared" si="26"/>
        <v>70.35259063069029</v>
      </c>
      <c r="N89" s="57">
        <f t="shared" si="27"/>
        <v>60.00662142029465</v>
      </c>
      <c r="P89" s="34" t="s">
        <v>91</v>
      </c>
      <c r="Q89">
        <v>48328</v>
      </c>
    </row>
    <row r="90" spans="1:17" ht="13.5">
      <c r="A90" s="34" t="s">
        <v>92</v>
      </c>
      <c r="B90" s="46">
        <f>SUM(C90:D90)</f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4</v>
      </c>
      <c r="I90" s="46">
        <v>0</v>
      </c>
      <c r="J90" s="47">
        <v>0</v>
      </c>
      <c r="K90" s="47">
        <v>3</v>
      </c>
      <c r="L90" s="38">
        <f t="shared" si="25"/>
        <v>0</v>
      </c>
      <c r="M90" s="39">
        <f t="shared" si="26"/>
        <v>49.29143561306223</v>
      </c>
      <c r="N90" s="57">
        <f t="shared" si="27"/>
        <v>36.96857670979667</v>
      </c>
      <c r="P90" s="34" t="s">
        <v>92</v>
      </c>
      <c r="Q90">
        <v>8115</v>
      </c>
    </row>
    <row r="91" spans="1:17" ht="13.5">
      <c r="A91" s="34" t="s">
        <v>93</v>
      </c>
      <c r="B91" s="46">
        <f>SUM(C91:D91)</f>
        <v>1</v>
      </c>
      <c r="C91" s="46">
        <v>0</v>
      </c>
      <c r="D91" s="46">
        <v>1</v>
      </c>
      <c r="E91" s="46">
        <v>0</v>
      </c>
      <c r="F91" s="46">
        <v>0</v>
      </c>
      <c r="G91" s="46">
        <v>0</v>
      </c>
      <c r="H91" s="46">
        <v>1</v>
      </c>
      <c r="I91" s="46">
        <v>0</v>
      </c>
      <c r="J91" s="47">
        <v>0</v>
      </c>
      <c r="K91" s="47">
        <v>3</v>
      </c>
      <c r="L91" s="38">
        <f t="shared" si="25"/>
        <v>14.821402104639098</v>
      </c>
      <c r="M91" s="39">
        <f t="shared" si="26"/>
        <v>14.821402104639098</v>
      </c>
      <c r="N91" s="57">
        <f t="shared" si="27"/>
        <v>44.464206313917295</v>
      </c>
      <c r="P91" s="34" t="s">
        <v>93</v>
      </c>
      <c r="Q91">
        <v>6747</v>
      </c>
    </row>
    <row r="92" spans="1:17" ht="13.5">
      <c r="A92" s="34" t="s">
        <v>94</v>
      </c>
      <c r="B92" s="46">
        <f>SUM(C92:D92)</f>
        <v>1</v>
      </c>
      <c r="C92" s="46">
        <v>0</v>
      </c>
      <c r="D92" s="46">
        <v>1</v>
      </c>
      <c r="E92" s="46">
        <v>1</v>
      </c>
      <c r="F92" s="46">
        <v>0</v>
      </c>
      <c r="G92" s="46">
        <v>0</v>
      </c>
      <c r="H92" s="46">
        <v>3</v>
      </c>
      <c r="I92" s="46">
        <v>0</v>
      </c>
      <c r="J92" s="47">
        <v>0</v>
      </c>
      <c r="K92" s="47">
        <v>4</v>
      </c>
      <c r="L92" s="38">
        <f t="shared" si="25"/>
        <v>7.645844483523205</v>
      </c>
      <c r="M92" s="39">
        <f t="shared" si="26"/>
        <v>22.937533450569614</v>
      </c>
      <c r="N92" s="57">
        <f t="shared" si="27"/>
        <v>30.58337793409282</v>
      </c>
      <c r="P92" s="34" t="s">
        <v>94</v>
      </c>
      <c r="Q92">
        <v>13079</v>
      </c>
    </row>
    <row r="93" spans="1:17" ht="13.5">
      <c r="A93" s="34" t="s">
        <v>95</v>
      </c>
      <c r="B93" s="46">
        <f aca="true" t="shared" si="32" ref="B93:B128">SUM(C93:D93)</f>
        <v>2</v>
      </c>
      <c r="C93" s="46">
        <v>0</v>
      </c>
      <c r="D93" s="46">
        <v>2</v>
      </c>
      <c r="E93" s="46">
        <v>2</v>
      </c>
      <c r="F93" s="46">
        <v>0</v>
      </c>
      <c r="G93" s="46">
        <v>2</v>
      </c>
      <c r="H93" s="46">
        <v>14</v>
      </c>
      <c r="I93" s="46">
        <v>2</v>
      </c>
      <c r="J93" s="47">
        <v>0</v>
      </c>
      <c r="K93" s="47">
        <v>11</v>
      </c>
      <c r="L93" s="38">
        <f t="shared" si="25"/>
        <v>7.67842745805659</v>
      </c>
      <c r="M93" s="39">
        <f t="shared" si="26"/>
        <v>53.748992206396125</v>
      </c>
      <c r="N93" s="57">
        <f t="shared" si="27"/>
        <v>42.23135101931124</v>
      </c>
      <c r="P93" s="34" t="s">
        <v>95</v>
      </c>
      <c r="Q93">
        <v>26047</v>
      </c>
    </row>
    <row r="94" spans="1:17" ht="13.5">
      <c r="A94" s="34" t="s">
        <v>96</v>
      </c>
      <c r="B94" s="46">
        <f t="shared" si="32"/>
        <v>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4</v>
      </c>
      <c r="I94" s="46">
        <v>0</v>
      </c>
      <c r="J94" s="47">
        <v>0</v>
      </c>
      <c r="K94" s="47">
        <v>2</v>
      </c>
      <c r="L94" s="38">
        <f t="shared" si="25"/>
        <v>0</v>
      </c>
      <c r="M94" s="39">
        <f t="shared" si="26"/>
        <v>35.558716330340474</v>
      </c>
      <c r="N94" s="57">
        <f t="shared" si="27"/>
        <v>17.779358165170237</v>
      </c>
      <c r="P94" s="34" t="s">
        <v>96</v>
      </c>
      <c r="Q94">
        <v>11249</v>
      </c>
    </row>
    <row r="95" spans="1:17" ht="13.5">
      <c r="A95" s="34" t="s">
        <v>97</v>
      </c>
      <c r="B95" s="46">
        <f t="shared" si="32"/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1</v>
      </c>
      <c r="I95" s="46">
        <v>0</v>
      </c>
      <c r="J95" s="47">
        <v>0</v>
      </c>
      <c r="K95" s="47">
        <v>2</v>
      </c>
      <c r="L95" s="38">
        <f t="shared" si="25"/>
        <v>0</v>
      </c>
      <c r="M95" s="39">
        <f t="shared" si="26"/>
        <v>18.800526414739615</v>
      </c>
      <c r="N95" s="57">
        <f t="shared" si="27"/>
        <v>37.60105282947923</v>
      </c>
      <c r="P95" s="34" t="s">
        <v>97</v>
      </c>
      <c r="Q95">
        <v>5319</v>
      </c>
    </row>
    <row r="96" spans="1:17" ht="13.5">
      <c r="A96" s="34" t="s">
        <v>98</v>
      </c>
      <c r="B96" s="46">
        <f t="shared" si="32"/>
        <v>1</v>
      </c>
      <c r="C96" s="46">
        <v>0</v>
      </c>
      <c r="D96" s="46">
        <v>1</v>
      </c>
      <c r="E96" s="46">
        <v>0</v>
      </c>
      <c r="F96" s="46">
        <v>0</v>
      </c>
      <c r="G96" s="46">
        <v>1</v>
      </c>
      <c r="H96" s="46">
        <v>11</v>
      </c>
      <c r="I96" s="46">
        <v>0</v>
      </c>
      <c r="J96" s="47">
        <v>0</v>
      </c>
      <c r="K96" s="47">
        <v>10</v>
      </c>
      <c r="L96" s="38">
        <f t="shared" si="25"/>
        <v>5.680849855138328</v>
      </c>
      <c r="M96" s="39">
        <f t="shared" si="26"/>
        <v>62.489348406521614</v>
      </c>
      <c r="N96" s="57">
        <f t="shared" si="27"/>
        <v>56.80849855138328</v>
      </c>
      <c r="P96" s="34" t="s">
        <v>98</v>
      </c>
      <c r="Q96">
        <v>17603</v>
      </c>
    </row>
    <row r="97" spans="1:17" ht="13.5">
      <c r="A97" s="34" t="s">
        <v>99</v>
      </c>
      <c r="B97" s="46">
        <f t="shared" si="32"/>
        <v>0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2</v>
      </c>
      <c r="I97" s="46">
        <v>0</v>
      </c>
      <c r="J97" s="47">
        <v>0</v>
      </c>
      <c r="K97" s="47">
        <v>3</v>
      </c>
      <c r="L97" s="38">
        <f t="shared" si="25"/>
        <v>0</v>
      </c>
      <c r="M97" s="39">
        <f t="shared" si="26"/>
        <v>24.286581663630844</v>
      </c>
      <c r="N97" s="57">
        <f t="shared" si="27"/>
        <v>36.42987249544627</v>
      </c>
      <c r="P97" s="34" t="s">
        <v>99</v>
      </c>
      <c r="Q97">
        <v>8235</v>
      </c>
    </row>
    <row r="98" spans="1:17" ht="13.5">
      <c r="A98" s="34" t="s">
        <v>100</v>
      </c>
      <c r="B98" s="46">
        <f t="shared" si="32"/>
        <v>1</v>
      </c>
      <c r="C98" s="46">
        <v>0</v>
      </c>
      <c r="D98" s="46">
        <v>1</v>
      </c>
      <c r="E98" s="46">
        <v>1</v>
      </c>
      <c r="F98" s="46">
        <v>0</v>
      </c>
      <c r="G98" s="46">
        <v>1</v>
      </c>
      <c r="H98" s="46">
        <v>6</v>
      </c>
      <c r="I98" s="46">
        <v>0</v>
      </c>
      <c r="J98" s="47">
        <v>0</v>
      </c>
      <c r="K98" s="47">
        <v>6</v>
      </c>
      <c r="L98" s="38">
        <f t="shared" si="25"/>
        <v>5.856172405715625</v>
      </c>
      <c r="M98" s="39">
        <f t="shared" si="26"/>
        <v>35.137034434293746</v>
      </c>
      <c r="N98" s="57">
        <f t="shared" si="27"/>
        <v>35.137034434293746</v>
      </c>
      <c r="P98" s="34" t="s">
        <v>100</v>
      </c>
      <c r="Q98">
        <v>17076</v>
      </c>
    </row>
    <row r="99" spans="1:17" ht="13.5">
      <c r="A99" s="41" t="s">
        <v>101</v>
      </c>
      <c r="B99" s="42">
        <f aca="true" t="shared" si="33" ref="B99:K99">SUM(B100:B106)</f>
        <v>15</v>
      </c>
      <c r="C99" s="42">
        <f t="shared" si="33"/>
        <v>3</v>
      </c>
      <c r="D99" s="42">
        <f t="shared" si="33"/>
        <v>12</v>
      </c>
      <c r="E99" s="42">
        <f t="shared" si="33"/>
        <v>6</v>
      </c>
      <c r="F99" s="42">
        <f t="shared" si="33"/>
        <v>0</v>
      </c>
      <c r="G99" s="42">
        <f t="shared" si="33"/>
        <v>8</v>
      </c>
      <c r="H99" s="42">
        <f t="shared" si="33"/>
        <v>116</v>
      </c>
      <c r="I99" s="42">
        <f t="shared" si="33"/>
        <v>25</v>
      </c>
      <c r="J99" s="42">
        <f t="shared" si="33"/>
        <v>3</v>
      </c>
      <c r="K99" s="43">
        <f t="shared" si="33"/>
        <v>89</v>
      </c>
      <c r="L99" s="44">
        <f t="shared" si="25"/>
        <v>7.6250895948027395</v>
      </c>
      <c r="M99" s="45">
        <f t="shared" si="26"/>
        <v>58.967359533141185</v>
      </c>
      <c r="N99" s="56">
        <f t="shared" si="27"/>
        <v>45.24219826249625</v>
      </c>
      <c r="P99" s="41" t="s">
        <v>101</v>
      </c>
      <c r="Q99">
        <f>SUM(Q100:Q106)</f>
        <v>196719</v>
      </c>
    </row>
    <row r="100" spans="1:17" ht="13.5">
      <c r="A100" s="34" t="s">
        <v>102</v>
      </c>
      <c r="B100" s="46">
        <f t="shared" si="32"/>
        <v>5</v>
      </c>
      <c r="C100" s="46">
        <v>0</v>
      </c>
      <c r="D100" s="46">
        <v>5</v>
      </c>
      <c r="E100" s="46">
        <v>3</v>
      </c>
      <c r="F100" s="46">
        <v>0</v>
      </c>
      <c r="G100" s="46">
        <v>4</v>
      </c>
      <c r="H100" s="46">
        <v>47</v>
      </c>
      <c r="I100" s="46">
        <v>12</v>
      </c>
      <c r="J100" s="47">
        <v>0</v>
      </c>
      <c r="K100" s="47">
        <v>39</v>
      </c>
      <c r="L100" s="38">
        <f t="shared" si="25"/>
        <v>6.353482343672567</v>
      </c>
      <c r="M100" s="39">
        <f t="shared" si="26"/>
        <v>59.722734030522126</v>
      </c>
      <c r="N100" s="57">
        <f t="shared" si="27"/>
        <v>49.557162280646025</v>
      </c>
      <c r="P100" s="34" t="s">
        <v>102</v>
      </c>
      <c r="Q100">
        <v>78697</v>
      </c>
    </row>
    <row r="101" spans="1:17" ht="13.5">
      <c r="A101" s="34" t="s">
        <v>103</v>
      </c>
      <c r="B101" s="46">
        <f t="shared" si="32"/>
        <v>3</v>
      </c>
      <c r="C101" s="46">
        <v>1</v>
      </c>
      <c r="D101" s="46">
        <v>2</v>
      </c>
      <c r="E101" s="46">
        <v>1</v>
      </c>
      <c r="F101" s="46">
        <v>0</v>
      </c>
      <c r="G101" s="46">
        <v>1</v>
      </c>
      <c r="H101" s="46">
        <v>32</v>
      </c>
      <c r="I101" s="46">
        <v>9</v>
      </c>
      <c r="J101" s="47">
        <v>1</v>
      </c>
      <c r="K101" s="47">
        <v>17</v>
      </c>
      <c r="L101" s="38">
        <f t="shared" si="25"/>
        <v>9.144389916786052</v>
      </c>
      <c r="M101" s="39">
        <f t="shared" si="26"/>
        <v>97.54015911238454</v>
      </c>
      <c r="N101" s="57">
        <f t="shared" si="27"/>
        <v>51.81820952845429</v>
      </c>
      <c r="P101" s="34" t="s">
        <v>103</v>
      </c>
      <c r="Q101">
        <v>32807</v>
      </c>
    </row>
    <row r="102" spans="1:17" ht="13.5">
      <c r="A102" s="34" t="s">
        <v>104</v>
      </c>
      <c r="B102" s="46">
        <f t="shared" si="32"/>
        <v>6</v>
      </c>
      <c r="C102" s="46">
        <v>2</v>
      </c>
      <c r="D102" s="46">
        <v>4</v>
      </c>
      <c r="E102" s="46">
        <v>1</v>
      </c>
      <c r="F102" s="46">
        <v>0</v>
      </c>
      <c r="G102" s="46">
        <v>2</v>
      </c>
      <c r="H102" s="46">
        <v>19</v>
      </c>
      <c r="I102" s="46">
        <v>2</v>
      </c>
      <c r="J102" s="47">
        <v>1</v>
      </c>
      <c r="K102" s="47">
        <v>22</v>
      </c>
      <c r="L102" s="38">
        <f t="shared" si="25"/>
        <v>14.64736469496863</v>
      </c>
      <c r="M102" s="39">
        <f t="shared" si="26"/>
        <v>46.38332153406733</v>
      </c>
      <c r="N102" s="57">
        <f t="shared" si="27"/>
        <v>53.70700388155164</v>
      </c>
      <c r="P102" s="34" t="s">
        <v>104</v>
      </c>
      <c r="Q102">
        <v>40963</v>
      </c>
    </row>
    <row r="103" spans="1:17" ht="13.5">
      <c r="A103" s="34" t="s">
        <v>105</v>
      </c>
      <c r="B103" s="46">
        <f t="shared" si="32"/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6</v>
      </c>
      <c r="I103" s="46">
        <v>1</v>
      </c>
      <c r="J103" s="47">
        <v>1</v>
      </c>
      <c r="K103" s="47">
        <v>2</v>
      </c>
      <c r="L103" s="38">
        <f t="shared" si="25"/>
        <v>0</v>
      </c>
      <c r="M103" s="39">
        <f t="shared" si="26"/>
        <v>54.239739649249685</v>
      </c>
      <c r="N103" s="57">
        <f t="shared" si="27"/>
        <v>18.07991321641656</v>
      </c>
      <c r="P103" s="34" t="s">
        <v>105</v>
      </c>
      <c r="Q103">
        <v>11062</v>
      </c>
    </row>
    <row r="104" spans="1:17" ht="13.5">
      <c r="A104" s="34" t="s">
        <v>106</v>
      </c>
      <c r="B104" s="46">
        <f t="shared" si="32"/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5</v>
      </c>
      <c r="I104" s="46">
        <v>1</v>
      </c>
      <c r="J104" s="47">
        <v>0</v>
      </c>
      <c r="K104" s="47">
        <v>4</v>
      </c>
      <c r="L104" s="38">
        <f t="shared" si="25"/>
        <v>0</v>
      </c>
      <c r="M104" s="39">
        <f t="shared" si="26"/>
        <v>45.804323928178825</v>
      </c>
      <c r="N104" s="57">
        <f t="shared" si="27"/>
        <v>36.64345914254306</v>
      </c>
      <c r="P104" s="34" t="s">
        <v>106</v>
      </c>
      <c r="Q104">
        <v>10916</v>
      </c>
    </row>
    <row r="105" spans="1:17" ht="13.5">
      <c r="A105" s="34" t="s">
        <v>107</v>
      </c>
      <c r="B105" s="46">
        <f t="shared" si="32"/>
        <v>1</v>
      </c>
      <c r="C105" s="46">
        <v>0</v>
      </c>
      <c r="D105" s="46">
        <v>1</v>
      </c>
      <c r="E105" s="46">
        <v>1</v>
      </c>
      <c r="F105" s="46">
        <v>0</v>
      </c>
      <c r="G105" s="46">
        <v>1</v>
      </c>
      <c r="H105" s="46">
        <v>3</v>
      </c>
      <c r="I105" s="46">
        <v>0</v>
      </c>
      <c r="J105" s="47">
        <v>0</v>
      </c>
      <c r="K105" s="47">
        <v>2</v>
      </c>
      <c r="L105" s="38">
        <f t="shared" si="25"/>
        <v>8.218952905399853</v>
      </c>
      <c r="M105" s="39">
        <f t="shared" si="26"/>
        <v>24.656858716199558</v>
      </c>
      <c r="N105" s="57">
        <f t="shared" si="27"/>
        <v>16.437905810799705</v>
      </c>
      <c r="P105" s="34" t="s">
        <v>107</v>
      </c>
      <c r="Q105">
        <v>12167</v>
      </c>
    </row>
    <row r="106" spans="1:17" ht="13.5">
      <c r="A106" s="34" t="s">
        <v>108</v>
      </c>
      <c r="B106" s="46">
        <f t="shared" si="32"/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4</v>
      </c>
      <c r="I106" s="46">
        <v>0</v>
      </c>
      <c r="J106" s="47">
        <v>0</v>
      </c>
      <c r="K106" s="47">
        <v>3</v>
      </c>
      <c r="L106" s="38">
        <f t="shared" si="25"/>
        <v>0</v>
      </c>
      <c r="M106" s="39">
        <f t="shared" si="26"/>
        <v>39.576531117047594</v>
      </c>
      <c r="N106" s="57">
        <f t="shared" si="27"/>
        <v>29.682398337785695</v>
      </c>
      <c r="P106" s="34" t="s">
        <v>108</v>
      </c>
      <c r="Q106">
        <v>10107</v>
      </c>
    </row>
    <row r="107" spans="1:17" ht="13.5">
      <c r="A107" s="41" t="s">
        <v>109</v>
      </c>
      <c r="B107" s="42">
        <f aca="true" t="shared" si="34" ref="B107:K107">SUM(B108:B116)</f>
        <v>9</v>
      </c>
      <c r="C107" s="42">
        <f t="shared" si="34"/>
        <v>0</v>
      </c>
      <c r="D107" s="42">
        <f t="shared" si="34"/>
        <v>9</v>
      </c>
      <c r="E107" s="42">
        <f t="shared" si="34"/>
        <v>7</v>
      </c>
      <c r="F107" s="42">
        <f t="shared" si="34"/>
        <v>0</v>
      </c>
      <c r="G107" s="42">
        <f t="shared" si="34"/>
        <v>4</v>
      </c>
      <c r="H107" s="42">
        <f t="shared" si="34"/>
        <v>117</v>
      </c>
      <c r="I107" s="42">
        <f t="shared" si="34"/>
        <v>24</v>
      </c>
      <c r="J107" s="42">
        <f t="shared" si="34"/>
        <v>3</v>
      </c>
      <c r="K107" s="43">
        <f t="shared" si="34"/>
        <v>93</v>
      </c>
      <c r="L107" s="44">
        <f t="shared" si="25"/>
        <v>4.2760219692506505</v>
      </c>
      <c r="M107" s="45">
        <f t="shared" si="26"/>
        <v>55.588285600258466</v>
      </c>
      <c r="N107" s="56">
        <f t="shared" si="27"/>
        <v>44.18556034892339</v>
      </c>
      <c r="P107" s="41" t="s">
        <v>109</v>
      </c>
      <c r="Q107">
        <f>SUM(Q108:Q116)</f>
        <v>210476</v>
      </c>
    </row>
    <row r="108" spans="1:17" ht="13.5">
      <c r="A108" s="34" t="s">
        <v>110</v>
      </c>
      <c r="B108" s="46">
        <f t="shared" si="32"/>
        <v>3</v>
      </c>
      <c r="C108" s="46">
        <v>0</v>
      </c>
      <c r="D108" s="46">
        <v>3</v>
      </c>
      <c r="E108" s="46">
        <v>2</v>
      </c>
      <c r="F108" s="46">
        <v>0</v>
      </c>
      <c r="G108" s="46">
        <v>2</v>
      </c>
      <c r="H108" s="46">
        <v>37</v>
      </c>
      <c r="I108" s="46">
        <v>9</v>
      </c>
      <c r="J108" s="47">
        <v>1</v>
      </c>
      <c r="K108" s="47">
        <v>27</v>
      </c>
      <c r="L108" s="38">
        <f t="shared" si="25"/>
        <v>5.033134804127171</v>
      </c>
      <c r="M108" s="39">
        <f t="shared" si="26"/>
        <v>62.07532925090177</v>
      </c>
      <c r="N108" s="57">
        <f t="shared" si="27"/>
        <v>45.29821323714454</v>
      </c>
      <c r="P108" s="34" t="s">
        <v>110</v>
      </c>
      <c r="Q108">
        <v>59605</v>
      </c>
    </row>
    <row r="109" spans="1:17" ht="13.5">
      <c r="A109" s="34" t="s">
        <v>111</v>
      </c>
      <c r="B109" s="46">
        <f t="shared" si="32"/>
        <v>1</v>
      </c>
      <c r="C109" s="46">
        <v>0</v>
      </c>
      <c r="D109" s="46">
        <v>1</v>
      </c>
      <c r="E109" s="46">
        <v>1</v>
      </c>
      <c r="F109" s="46">
        <v>0</v>
      </c>
      <c r="G109" s="46">
        <v>1</v>
      </c>
      <c r="H109" s="46">
        <v>33</v>
      </c>
      <c r="I109" s="46">
        <v>6</v>
      </c>
      <c r="J109" s="47">
        <v>0</v>
      </c>
      <c r="K109" s="47">
        <v>25</v>
      </c>
      <c r="L109" s="38">
        <f t="shared" si="25"/>
        <v>2.1260311250956714</v>
      </c>
      <c r="M109" s="39">
        <f t="shared" si="26"/>
        <v>70.15902712815715</v>
      </c>
      <c r="N109" s="57">
        <f t="shared" si="27"/>
        <v>53.15077812739178</v>
      </c>
      <c r="P109" s="34" t="s">
        <v>111</v>
      </c>
      <c r="Q109">
        <v>47036</v>
      </c>
    </row>
    <row r="110" spans="1:17" ht="13.5">
      <c r="A110" s="34" t="s">
        <v>112</v>
      </c>
      <c r="B110" s="46">
        <f t="shared" si="32"/>
        <v>1</v>
      </c>
      <c r="C110" s="46">
        <v>0</v>
      </c>
      <c r="D110" s="46">
        <v>1</v>
      </c>
      <c r="E110" s="46">
        <v>1</v>
      </c>
      <c r="F110" s="46">
        <v>0</v>
      </c>
      <c r="G110" s="46">
        <v>0</v>
      </c>
      <c r="H110" s="46">
        <v>7</v>
      </c>
      <c r="I110" s="46">
        <v>0</v>
      </c>
      <c r="J110" s="47">
        <v>0</v>
      </c>
      <c r="K110" s="47">
        <v>10</v>
      </c>
      <c r="L110" s="38">
        <f t="shared" si="25"/>
        <v>4.934372841211882</v>
      </c>
      <c r="M110" s="39">
        <f t="shared" si="26"/>
        <v>34.540609888483175</v>
      </c>
      <c r="N110" s="57">
        <f t="shared" si="27"/>
        <v>49.343728412118814</v>
      </c>
      <c r="P110" s="34" t="s">
        <v>112</v>
      </c>
      <c r="Q110">
        <v>20266</v>
      </c>
    </row>
    <row r="111" spans="1:17" ht="13.5">
      <c r="A111" s="34" t="s">
        <v>113</v>
      </c>
      <c r="B111" s="46">
        <f t="shared" si="32"/>
        <v>2</v>
      </c>
      <c r="C111" s="46">
        <v>0</v>
      </c>
      <c r="D111" s="46">
        <v>2</v>
      </c>
      <c r="E111" s="46">
        <v>1</v>
      </c>
      <c r="F111" s="46">
        <v>0</v>
      </c>
      <c r="G111" s="46">
        <v>1</v>
      </c>
      <c r="H111" s="46">
        <v>11</v>
      </c>
      <c r="I111" s="46">
        <v>0</v>
      </c>
      <c r="J111" s="47">
        <v>0</v>
      </c>
      <c r="K111" s="47">
        <v>10</v>
      </c>
      <c r="L111" s="38">
        <f t="shared" si="25"/>
        <v>8.165264962848044</v>
      </c>
      <c r="M111" s="39">
        <f t="shared" si="26"/>
        <v>44.908957295664244</v>
      </c>
      <c r="N111" s="57">
        <f t="shared" si="27"/>
        <v>40.82632481424022</v>
      </c>
      <c r="P111" s="34" t="s">
        <v>113</v>
      </c>
      <c r="Q111">
        <v>24494</v>
      </c>
    </row>
    <row r="112" spans="1:17" ht="13.5">
      <c r="A112" s="34" t="s">
        <v>114</v>
      </c>
      <c r="B112" s="46">
        <f t="shared" si="32"/>
        <v>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6</v>
      </c>
      <c r="I112" s="46">
        <v>1</v>
      </c>
      <c r="J112" s="47">
        <v>0</v>
      </c>
      <c r="K112" s="47">
        <v>3</v>
      </c>
      <c r="L112" s="38">
        <f t="shared" si="25"/>
        <v>0</v>
      </c>
      <c r="M112" s="39">
        <f t="shared" si="26"/>
        <v>29.950581540458245</v>
      </c>
      <c r="N112" s="57">
        <f t="shared" si="27"/>
        <v>14.975290770229122</v>
      </c>
      <c r="P112" s="34" t="s">
        <v>114</v>
      </c>
      <c r="Q112">
        <v>20033</v>
      </c>
    </row>
    <row r="113" spans="1:17" ht="13.5">
      <c r="A113" s="34" t="s">
        <v>115</v>
      </c>
      <c r="B113" s="46">
        <f t="shared" si="32"/>
        <v>1</v>
      </c>
      <c r="C113" s="46">
        <v>0</v>
      </c>
      <c r="D113" s="46">
        <v>1</v>
      </c>
      <c r="E113" s="46">
        <v>1</v>
      </c>
      <c r="F113" s="46">
        <v>0</v>
      </c>
      <c r="G113" s="46">
        <v>0</v>
      </c>
      <c r="H113" s="46">
        <v>3</v>
      </c>
      <c r="I113" s="46">
        <v>1</v>
      </c>
      <c r="J113" s="47">
        <v>0</v>
      </c>
      <c r="K113" s="47">
        <v>2</v>
      </c>
      <c r="L113" s="38">
        <f t="shared" si="25"/>
        <v>21.048200378867605</v>
      </c>
      <c r="M113" s="39">
        <f t="shared" si="26"/>
        <v>63.144601136602816</v>
      </c>
      <c r="N113" s="57">
        <f t="shared" si="27"/>
        <v>42.09640075773521</v>
      </c>
      <c r="P113" s="34" t="s">
        <v>115</v>
      </c>
      <c r="Q113">
        <v>4751</v>
      </c>
    </row>
    <row r="114" spans="1:17" ht="13.5">
      <c r="A114" s="34" t="s">
        <v>116</v>
      </c>
      <c r="B114" s="46">
        <f t="shared" si="32"/>
        <v>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7</v>
      </c>
      <c r="I114" s="46">
        <v>2</v>
      </c>
      <c r="J114" s="47">
        <v>1</v>
      </c>
      <c r="K114" s="47">
        <v>3</v>
      </c>
      <c r="L114" s="38">
        <f t="shared" si="25"/>
        <v>0</v>
      </c>
      <c r="M114" s="39">
        <f t="shared" si="26"/>
        <v>61.750176429075516</v>
      </c>
      <c r="N114" s="57">
        <f t="shared" si="27"/>
        <v>26.464361326746648</v>
      </c>
      <c r="P114" s="34" t="s">
        <v>116</v>
      </c>
      <c r="Q114">
        <v>11336</v>
      </c>
    </row>
    <row r="115" spans="1:17" ht="13.5">
      <c r="A115" s="34" t="s">
        <v>117</v>
      </c>
      <c r="B115" s="46">
        <f t="shared" si="32"/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8</v>
      </c>
      <c r="I115" s="46">
        <v>2</v>
      </c>
      <c r="J115" s="47">
        <v>1</v>
      </c>
      <c r="K115" s="47">
        <v>10</v>
      </c>
      <c r="L115" s="38">
        <f t="shared" si="25"/>
        <v>0</v>
      </c>
      <c r="M115" s="39">
        <f t="shared" si="26"/>
        <v>54.96770647244744</v>
      </c>
      <c r="N115" s="57">
        <f t="shared" si="27"/>
        <v>68.7096330905593</v>
      </c>
      <c r="P115" s="34" t="s">
        <v>117</v>
      </c>
      <c r="Q115">
        <v>14554</v>
      </c>
    </row>
    <row r="116" spans="1:17" ht="13.5">
      <c r="A116" s="34" t="s">
        <v>118</v>
      </c>
      <c r="B116" s="46">
        <f t="shared" si="32"/>
        <v>1</v>
      </c>
      <c r="C116" s="46">
        <v>0</v>
      </c>
      <c r="D116" s="46">
        <v>1</v>
      </c>
      <c r="E116" s="46">
        <v>1</v>
      </c>
      <c r="F116" s="46">
        <v>0</v>
      </c>
      <c r="G116" s="46">
        <v>0</v>
      </c>
      <c r="H116" s="46">
        <v>5</v>
      </c>
      <c r="I116" s="46">
        <v>3</v>
      </c>
      <c r="J116" s="47">
        <v>0</v>
      </c>
      <c r="K116" s="47">
        <v>3</v>
      </c>
      <c r="L116" s="38">
        <f t="shared" si="25"/>
        <v>11.903344839900013</v>
      </c>
      <c r="M116" s="39">
        <f t="shared" si="26"/>
        <v>59.51672419950006</v>
      </c>
      <c r="N116" s="57">
        <f t="shared" si="27"/>
        <v>35.71003451970003</v>
      </c>
      <c r="P116" s="34" t="s">
        <v>118</v>
      </c>
      <c r="Q116">
        <v>8401</v>
      </c>
    </row>
    <row r="117" spans="1:17" ht="13.5">
      <c r="A117" s="41" t="s">
        <v>119</v>
      </c>
      <c r="B117" s="42">
        <f aca="true" t="shared" si="35" ref="B117:K117">SUM(B118:B128)</f>
        <v>16</v>
      </c>
      <c r="C117" s="42">
        <f t="shared" si="35"/>
        <v>2</v>
      </c>
      <c r="D117" s="42">
        <f t="shared" si="35"/>
        <v>14</v>
      </c>
      <c r="E117" s="42">
        <f t="shared" si="35"/>
        <v>9</v>
      </c>
      <c r="F117" s="42">
        <f t="shared" si="35"/>
        <v>0</v>
      </c>
      <c r="G117" s="42">
        <f t="shared" si="35"/>
        <v>7</v>
      </c>
      <c r="H117" s="42">
        <f t="shared" si="35"/>
        <v>87</v>
      </c>
      <c r="I117" s="42">
        <f t="shared" si="35"/>
        <v>25</v>
      </c>
      <c r="J117" s="42">
        <f t="shared" si="35"/>
        <v>1</v>
      </c>
      <c r="K117" s="43">
        <f t="shared" si="35"/>
        <v>73</v>
      </c>
      <c r="L117" s="44">
        <f t="shared" si="25"/>
        <v>10.903639089546136</v>
      </c>
      <c r="M117" s="45">
        <f t="shared" si="26"/>
        <v>59.28853754940712</v>
      </c>
      <c r="N117" s="56">
        <f t="shared" si="27"/>
        <v>49.74785334605424</v>
      </c>
      <c r="P117" s="41" t="s">
        <v>119</v>
      </c>
      <c r="Q117">
        <f>SUM(Q118:Q128)</f>
        <v>146740</v>
      </c>
    </row>
    <row r="118" spans="1:17" ht="13.5">
      <c r="A118" s="34" t="s">
        <v>120</v>
      </c>
      <c r="B118" s="46">
        <f t="shared" si="32"/>
        <v>5</v>
      </c>
      <c r="C118" s="46">
        <v>1</v>
      </c>
      <c r="D118" s="46">
        <v>4</v>
      </c>
      <c r="E118" s="46">
        <v>2</v>
      </c>
      <c r="F118" s="46">
        <v>0</v>
      </c>
      <c r="G118" s="46">
        <v>2</v>
      </c>
      <c r="H118" s="46">
        <v>43</v>
      </c>
      <c r="I118" s="46">
        <v>14</v>
      </c>
      <c r="J118" s="47">
        <v>0</v>
      </c>
      <c r="K118" s="47">
        <v>31</v>
      </c>
      <c r="L118" s="38">
        <f t="shared" si="25"/>
        <v>9.725355948027698</v>
      </c>
      <c r="M118" s="39">
        <f t="shared" si="26"/>
        <v>83.63806115303821</v>
      </c>
      <c r="N118" s="57">
        <f t="shared" si="27"/>
        <v>60.29720687777173</v>
      </c>
      <c r="P118" s="34" t="s">
        <v>120</v>
      </c>
      <c r="Q118">
        <v>51412</v>
      </c>
    </row>
    <row r="119" spans="1:17" ht="13.5">
      <c r="A119" s="34" t="s">
        <v>121</v>
      </c>
      <c r="B119" s="46">
        <f t="shared" si="32"/>
        <v>6</v>
      </c>
      <c r="C119" s="46">
        <v>1</v>
      </c>
      <c r="D119" s="46">
        <v>5</v>
      </c>
      <c r="E119" s="46">
        <v>4</v>
      </c>
      <c r="F119" s="46">
        <v>0</v>
      </c>
      <c r="G119" s="46">
        <v>3</v>
      </c>
      <c r="H119" s="46">
        <v>16</v>
      </c>
      <c r="I119" s="46">
        <v>3</v>
      </c>
      <c r="J119" s="47">
        <v>1</v>
      </c>
      <c r="K119" s="47">
        <v>15</v>
      </c>
      <c r="L119" s="38">
        <f t="shared" si="25"/>
        <v>20.01267469397285</v>
      </c>
      <c r="M119" s="39">
        <f t="shared" si="26"/>
        <v>53.367132517260934</v>
      </c>
      <c r="N119" s="57">
        <f t="shared" si="27"/>
        <v>50.03168673493213</v>
      </c>
      <c r="P119" s="34" t="s">
        <v>121</v>
      </c>
      <c r="Q119">
        <v>29981</v>
      </c>
    </row>
    <row r="120" spans="1:17" ht="13.5">
      <c r="A120" s="34" t="s">
        <v>122</v>
      </c>
      <c r="B120" s="46">
        <f t="shared" si="32"/>
        <v>0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6">
        <v>4</v>
      </c>
      <c r="I120" s="46">
        <v>0</v>
      </c>
      <c r="J120" s="47">
        <v>0</v>
      </c>
      <c r="K120" s="47">
        <v>2</v>
      </c>
      <c r="L120" s="38">
        <f t="shared" si="25"/>
        <v>0</v>
      </c>
      <c r="M120" s="39">
        <f t="shared" si="26"/>
        <v>70.31112673580594</v>
      </c>
      <c r="N120" s="57">
        <f t="shared" si="27"/>
        <v>35.15556336790297</v>
      </c>
      <c r="P120" s="34" t="s">
        <v>122</v>
      </c>
      <c r="Q120">
        <v>5689</v>
      </c>
    </row>
    <row r="121" spans="1:17" ht="13.5">
      <c r="A121" s="34" t="s">
        <v>123</v>
      </c>
      <c r="B121" s="46">
        <f t="shared" si="32"/>
        <v>1</v>
      </c>
      <c r="C121" s="46">
        <v>0</v>
      </c>
      <c r="D121" s="46">
        <v>1</v>
      </c>
      <c r="E121" s="46">
        <v>1</v>
      </c>
      <c r="F121" s="46">
        <v>0</v>
      </c>
      <c r="G121" s="46">
        <v>1</v>
      </c>
      <c r="H121" s="46">
        <v>1</v>
      </c>
      <c r="I121" s="46">
        <v>1</v>
      </c>
      <c r="J121" s="47">
        <v>0</v>
      </c>
      <c r="K121" s="47">
        <v>3</v>
      </c>
      <c r="L121" s="38">
        <f t="shared" si="25"/>
        <v>16.474464579901152</v>
      </c>
      <c r="M121" s="39">
        <f t="shared" si="26"/>
        <v>16.474464579901152</v>
      </c>
      <c r="N121" s="57">
        <f t="shared" si="27"/>
        <v>49.423393739703464</v>
      </c>
      <c r="P121" s="34" t="s">
        <v>123</v>
      </c>
      <c r="Q121">
        <v>6070</v>
      </c>
    </row>
    <row r="122" spans="1:17" ht="13.5">
      <c r="A122" s="34" t="s">
        <v>124</v>
      </c>
      <c r="B122" s="46">
        <f t="shared" si="32"/>
        <v>2</v>
      </c>
      <c r="C122" s="46">
        <v>0</v>
      </c>
      <c r="D122" s="46">
        <v>2</v>
      </c>
      <c r="E122" s="46">
        <v>1</v>
      </c>
      <c r="F122" s="46">
        <v>0</v>
      </c>
      <c r="G122" s="46">
        <v>1</v>
      </c>
      <c r="H122" s="46">
        <v>5</v>
      </c>
      <c r="I122" s="46">
        <v>1</v>
      </c>
      <c r="J122" s="47">
        <v>0</v>
      </c>
      <c r="K122" s="47">
        <v>6</v>
      </c>
      <c r="L122" s="38">
        <f t="shared" si="25"/>
        <v>19.0095998479232</v>
      </c>
      <c r="M122" s="39">
        <f t="shared" si="26"/>
        <v>47.523999619808</v>
      </c>
      <c r="N122" s="57">
        <f t="shared" si="27"/>
        <v>57.02879954376961</v>
      </c>
      <c r="P122" s="34" t="s">
        <v>124</v>
      </c>
      <c r="Q122">
        <v>10521</v>
      </c>
    </row>
    <row r="123" spans="1:17" ht="13.5">
      <c r="A123" s="34" t="s">
        <v>125</v>
      </c>
      <c r="B123" s="46">
        <f t="shared" si="32"/>
        <v>1</v>
      </c>
      <c r="C123" s="46">
        <v>0</v>
      </c>
      <c r="D123" s="46">
        <v>1</v>
      </c>
      <c r="E123" s="46">
        <v>0</v>
      </c>
      <c r="F123" s="46">
        <v>0</v>
      </c>
      <c r="G123" s="46">
        <v>0</v>
      </c>
      <c r="H123" s="46">
        <v>1</v>
      </c>
      <c r="I123" s="46">
        <v>0</v>
      </c>
      <c r="J123" s="47">
        <v>0</v>
      </c>
      <c r="K123" s="47">
        <v>1</v>
      </c>
      <c r="L123" s="38">
        <f t="shared" si="25"/>
        <v>21.079258010118043</v>
      </c>
      <c r="M123" s="39">
        <f t="shared" si="26"/>
        <v>21.079258010118043</v>
      </c>
      <c r="N123" s="57">
        <f t="shared" si="27"/>
        <v>21.079258010118043</v>
      </c>
      <c r="P123" s="34" t="s">
        <v>125</v>
      </c>
      <c r="Q123">
        <v>4744</v>
      </c>
    </row>
    <row r="124" spans="1:17" ht="13.5">
      <c r="A124" s="34" t="s">
        <v>126</v>
      </c>
      <c r="B124" s="46">
        <f t="shared" si="32"/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2</v>
      </c>
      <c r="I124" s="46">
        <v>0</v>
      </c>
      <c r="J124" s="47">
        <v>0</v>
      </c>
      <c r="K124" s="47">
        <v>4</v>
      </c>
      <c r="L124" s="38">
        <f t="shared" si="25"/>
        <v>0</v>
      </c>
      <c r="M124" s="39">
        <f t="shared" si="26"/>
        <v>33.17299718029524</v>
      </c>
      <c r="N124" s="57">
        <f t="shared" si="27"/>
        <v>66.34599436059048</v>
      </c>
      <c r="P124" s="34" t="s">
        <v>126</v>
      </c>
      <c r="Q124">
        <v>6029</v>
      </c>
    </row>
    <row r="125" spans="1:17" ht="13.5">
      <c r="A125" s="34" t="s">
        <v>127</v>
      </c>
      <c r="B125" s="46">
        <f t="shared" si="32"/>
        <v>0</v>
      </c>
      <c r="C125" s="46">
        <v>0</v>
      </c>
      <c r="D125" s="46">
        <v>0</v>
      </c>
      <c r="E125" s="46">
        <v>0</v>
      </c>
      <c r="F125" s="46">
        <v>0</v>
      </c>
      <c r="G125" s="46">
        <v>0</v>
      </c>
      <c r="H125" s="46">
        <v>9</v>
      </c>
      <c r="I125" s="46">
        <v>5</v>
      </c>
      <c r="J125" s="47">
        <v>0</v>
      </c>
      <c r="K125" s="47">
        <v>6</v>
      </c>
      <c r="L125" s="38">
        <f t="shared" si="25"/>
        <v>0</v>
      </c>
      <c r="M125" s="39">
        <f t="shared" si="26"/>
        <v>68.38386140870755</v>
      </c>
      <c r="N125" s="57">
        <f t="shared" si="27"/>
        <v>45.589240939138364</v>
      </c>
      <c r="P125" s="34" t="s">
        <v>127</v>
      </c>
      <c r="Q125">
        <v>13161</v>
      </c>
    </row>
    <row r="126" spans="1:17" ht="13.5">
      <c r="A126" s="34" t="s">
        <v>128</v>
      </c>
      <c r="B126" s="46">
        <f t="shared" si="32"/>
        <v>0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2</v>
      </c>
      <c r="I126" s="46">
        <v>1</v>
      </c>
      <c r="J126" s="47">
        <v>0</v>
      </c>
      <c r="K126" s="47">
        <v>1</v>
      </c>
      <c r="L126" s="38">
        <f t="shared" si="25"/>
        <v>0</v>
      </c>
      <c r="M126" s="39">
        <f t="shared" si="26"/>
        <v>34.620045006058504</v>
      </c>
      <c r="N126" s="57">
        <f t="shared" si="27"/>
        <v>17.310022503029252</v>
      </c>
      <c r="P126" s="34" t="s">
        <v>128</v>
      </c>
      <c r="Q126">
        <v>5777</v>
      </c>
    </row>
    <row r="127" spans="1:17" ht="13.5">
      <c r="A127" s="34" t="s">
        <v>129</v>
      </c>
      <c r="B127" s="46">
        <f t="shared" si="32"/>
        <v>1</v>
      </c>
      <c r="C127" s="46">
        <v>0</v>
      </c>
      <c r="D127" s="46">
        <v>1</v>
      </c>
      <c r="E127" s="46">
        <v>1</v>
      </c>
      <c r="F127" s="46">
        <v>0</v>
      </c>
      <c r="G127" s="46">
        <v>0</v>
      </c>
      <c r="H127" s="46">
        <v>2</v>
      </c>
      <c r="I127" s="46">
        <v>0</v>
      </c>
      <c r="J127" s="47">
        <v>0</v>
      </c>
      <c r="K127" s="47">
        <v>2</v>
      </c>
      <c r="L127" s="38">
        <f t="shared" si="25"/>
        <v>17.593244194229417</v>
      </c>
      <c r="M127" s="39">
        <f t="shared" si="26"/>
        <v>35.186488388458834</v>
      </c>
      <c r="N127" s="57">
        <f t="shared" si="27"/>
        <v>35.186488388458834</v>
      </c>
      <c r="P127" s="34" t="s">
        <v>129</v>
      </c>
      <c r="Q127">
        <v>5684</v>
      </c>
    </row>
    <row r="128" spans="1:17" ht="13.5">
      <c r="A128" s="48" t="s">
        <v>130</v>
      </c>
      <c r="B128" s="49">
        <f t="shared" si="32"/>
        <v>0</v>
      </c>
      <c r="C128" s="49">
        <v>0</v>
      </c>
      <c r="D128" s="49">
        <v>0</v>
      </c>
      <c r="E128" s="49">
        <v>0</v>
      </c>
      <c r="F128" s="49">
        <v>0</v>
      </c>
      <c r="G128" s="49">
        <v>0</v>
      </c>
      <c r="H128" s="49">
        <v>2</v>
      </c>
      <c r="I128" s="49">
        <v>0</v>
      </c>
      <c r="J128" s="50">
        <v>0</v>
      </c>
      <c r="K128" s="50">
        <v>2</v>
      </c>
      <c r="L128" s="52">
        <f t="shared" si="25"/>
        <v>0</v>
      </c>
      <c r="M128" s="53">
        <f t="shared" si="26"/>
        <v>26.068821689259646</v>
      </c>
      <c r="N128" s="58">
        <f t="shared" si="27"/>
        <v>26.068821689259646</v>
      </c>
      <c r="P128" s="48" t="s">
        <v>130</v>
      </c>
      <c r="Q128">
        <v>7672</v>
      </c>
    </row>
    <row r="129" spans="1:13" ht="13.5">
      <c r="A129" s="59" t="s">
        <v>131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3.5">
      <c r="A130" s="6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</row>
  </sheetData>
  <mergeCells count="8">
    <mergeCell ref="B67:K67"/>
    <mergeCell ref="L67:N67"/>
    <mergeCell ref="L69:L70"/>
    <mergeCell ref="A130:M130"/>
    <mergeCell ref="A1:N1"/>
    <mergeCell ref="B3:K3"/>
    <mergeCell ref="L3:N3"/>
    <mergeCell ref="L5:L6"/>
  </mergeCells>
  <printOptions horizontalCentered="1" verticalCentered="1"/>
  <pageMargins left="0.3937007874015748" right="0.1968503937007874" top="0.1968503937007874" bottom="0.1968503937007874" header="0.5905511811023623" footer="0.5118110236220472"/>
  <pageSetup horizontalDpi="600" verticalDpi="600" orientation="portrait" paperSize="9" scale="70" r:id="rId1"/>
  <rowBreaks count="1" manualBreakCount="1">
    <brk id="6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 健康福祉政策課</cp:lastModifiedBy>
  <cp:lastPrinted>2002-05-01T05:03:04Z</cp:lastPrinted>
  <dcterms:created xsi:type="dcterms:W3CDTF">2002-05-01T04:51:44Z</dcterms:created>
  <dcterms:modified xsi:type="dcterms:W3CDTF">2002-05-01T05:03:23Z</dcterms:modified>
  <cp:category/>
  <cp:version/>
  <cp:contentType/>
  <cp:contentStatus/>
</cp:coreProperties>
</file>