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1-2a" sheetId="1" r:id="rId1"/>
  </sheets>
  <definedNames>
    <definedName name="_xlnm.Print_Area" localSheetId="0">'1-2a'!$A$1:$R$98</definedName>
    <definedName name="_xlnm.Print_Titles" localSheetId="0">'1-2a'!$3:$6</definedName>
  </definedNames>
  <calcPr fullCalcOnLoad="1"/>
</workbook>
</file>

<file path=xl/sharedStrings.xml><?xml version="1.0" encoding="utf-8"?>
<sst xmlns="http://schemas.openxmlformats.org/spreadsheetml/2006/main" count="411" uniqueCount="133">
  <si>
    <t>第１－２表　　二次保健医療圏・保健所・市区町村別にみた病床数及び人口１０万対病床数</t>
  </si>
  <si>
    <t>病　　床　　数</t>
  </si>
  <si>
    <t>人口１０万対病床数</t>
  </si>
  <si>
    <t>病院</t>
  </si>
  <si>
    <t>(再掲)
地域医療支援</t>
  </si>
  <si>
    <t>(再掲)
療養
病床</t>
  </si>
  <si>
    <t>感染症　病床</t>
  </si>
  <si>
    <t>感染症　　病床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</si>
  <si>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</si>
  <si>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</si>
  <si>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</si>
  <si>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</si>
  <si>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</si>
  <si>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</si>
  <si>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</si>
  <si>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</si>
  <si>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</si>
  <si>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</si>
  <si>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</si>
  <si>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</si>
  <si>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</si>
  <si>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</si>
  <si>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</si>
  <si>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</si>
  <si>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</si>
  <si>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</si>
  <si>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</si>
  <si>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</si>
  <si>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</si>
  <si>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</si>
  <si>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</si>
  <si>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</si>
  <si>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</si>
  <si>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</si>
  <si>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</si>
  <si>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</si>
  <si>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</si>
  <si>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</si>
  <si>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</si>
  <si>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</si>
  <si>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</si>
  <si>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</si>
  <si>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</si>
  <si>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</si>
  <si>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</si>
  <si>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</si>
  <si>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</si>
  <si>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</si>
  <si>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</si>
  <si>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</si>
  <si>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</si>
  <si>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</si>
  <si>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</si>
  <si>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</si>
  <si>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</si>
  <si>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</si>
  <si>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</si>
  <si>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</si>
  <si>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</si>
  <si>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</si>
  <si>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</si>
  <si>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</si>
  <si>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</si>
  <si>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</si>
  <si>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</si>
  <si>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</si>
  <si>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</si>
  <si>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</si>
  <si>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</si>
  <si>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</si>
  <si>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</si>
  <si>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</si>
  <si>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</si>
  <si>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</si>
  <si>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</si>
  <si>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</si>
  <si>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</si>
  <si>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</si>
  <si>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</si>
  <si>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</si>
  <si>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</si>
  <si>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</si>
  <si>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</si>
  <si>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</si>
  <si>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</si>
  <si>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診療所</t>
    </r>
  </si>
  <si>
    <r>
      <t xml:space="preserve">一般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診療所</t>
    </r>
  </si>
  <si>
    <r>
      <t xml:space="preserve">精神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</si>
  <si>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r>
      <t xml:space="preserve">結核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</si>
  <si>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療養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</si>
  <si>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一般　 　病床</t>
  </si>
  <si>
    <r>
      <t xml:space="preserve">精神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病床</t>
    </r>
  </si>
  <si>
    <r>
      <t xml:space="preserve">一般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</t>
    </r>
  </si>
  <si>
    <t>印旛</t>
  </si>
  <si>
    <t>山武長生夷隅</t>
  </si>
  <si>
    <t>山武長生夷隅</t>
  </si>
  <si>
    <t>市原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</si>
  <si>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</si>
  <si>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</si>
  <si>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</si>
  <si>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</si>
  <si>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</si>
  <si>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</si>
  <si>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</si>
  <si>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</si>
  <si>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</si>
  <si>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</si>
  <si>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</si>
  <si>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</si>
  <si>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</si>
  <si>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</si>
  <si>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</si>
  <si>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</si>
  <si>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鎌ヶ谷市</t>
  </si>
  <si>
    <t>袖ヶ浦市</t>
  </si>
  <si>
    <t>匝瑳市</t>
  </si>
  <si>
    <t>酒々井町</t>
  </si>
  <si>
    <t>花見川区</t>
  </si>
  <si>
    <t>稲毛区</t>
  </si>
  <si>
    <t>若葉区</t>
  </si>
  <si>
    <t>緑　区</t>
  </si>
  <si>
    <t>美浜区</t>
  </si>
  <si>
    <t>-</t>
  </si>
  <si>
    <t>緑区</t>
  </si>
  <si>
    <r>
      <t>平成25</t>
    </r>
    <r>
      <rPr>
        <sz val="11"/>
        <rFont val="ＭＳ Ｐゴシック"/>
        <family val="3"/>
      </rPr>
      <t>年10月1日現在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</si>
  <si>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月1日住民基本台帳年齢別人口（市区町村別）</t>
    </r>
    <r>
      <rPr>
        <sz val="11"/>
        <rFont val="ＭＳ Ｐゴシック"/>
        <family val="3"/>
      </rPr>
      <t>(総務省)</t>
    </r>
  </si>
  <si>
    <t>大網白里市</t>
  </si>
  <si>
    <t>平成25年10月1日現在推計人口</t>
  </si>
  <si>
    <t>総数</t>
  </si>
  <si>
    <t>富里市</t>
  </si>
  <si>
    <t>酒々井町</t>
  </si>
  <si>
    <r>
      <t>注１）人口10万対比率算出のために用いた人口は、「平成26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日住民基本台帳年齢別人口（市区町村別）」（総務省）である。</t>
    </r>
  </si>
  <si>
    <r>
      <t>　　　（千葉県、千葉市、船橋市及び柏市は厚生労働省発表の率）平成25</t>
    </r>
    <r>
      <rPr>
        <sz val="11"/>
        <rFont val="ＭＳ Ｐゴシック"/>
        <family val="3"/>
      </rPr>
      <t>年10月1日現在推計人口を使用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</si>
</sst>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>
      <alignment/>
      <protection/>
    </xf>
    <xf numFmtId="176" fontId="0" fillId="0" borderId="0" xfId="61" applyNumberFormat="1" applyFont="1">
      <alignment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176" fontId="0" fillId="0" borderId="14" xfId="61" applyNumberFormat="1" applyFont="1" applyBorder="1">
      <alignment/>
      <protection/>
    </xf>
    <xf numFmtId="176" fontId="0" fillId="0" borderId="16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  <xf numFmtId="176" fontId="0" fillId="0" borderId="16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0" fillId="0" borderId="19" xfId="61" applyFont="1" applyBorder="1" applyAlignment="1">
      <alignment/>
      <protection/>
    </xf>
    <xf numFmtId="0" fontId="0" fillId="0" borderId="19" xfId="61" applyFont="1" applyBorder="1" applyAlignment="1">
      <alignment horizontal="center" vertical="center" wrapText="1"/>
      <protection/>
    </xf>
    <xf numFmtId="176" fontId="0" fillId="0" borderId="19" xfId="61" applyNumberFormat="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177" fontId="0" fillId="0" borderId="12" xfId="61" applyNumberFormat="1" applyFont="1" applyBorder="1">
      <alignment/>
      <protection/>
    </xf>
    <xf numFmtId="177" fontId="0" fillId="0" borderId="12" xfId="61" applyNumberFormat="1" applyFont="1" applyFill="1" applyBorder="1">
      <alignment/>
      <protection/>
    </xf>
    <xf numFmtId="177" fontId="0" fillId="0" borderId="20" xfId="61" applyNumberFormat="1" applyFont="1" applyFill="1" applyBorder="1">
      <alignment/>
      <protection/>
    </xf>
    <xf numFmtId="176" fontId="0" fillId="0" borderId="21" xfId="61" applyNumberFormat="1" applyFont="1" applyBorder="1" applyAlignment="1">
      <alignment horizontal="right"/>
      <protection/>
    </xf>
    <xf numFmtId="176" fontId="0" fillId="0" borderId="12" xfId="61" applyNumberFormat="1" applyFont="1" applyBorder="1" applyAlignment="1">
      <alignment horizontal="right"/>
      <protection/>
    </xf>
    <xf numFmtId="176" fontId="0" fillId="0" borderId="12" xfId="61" applyNumberFormat="1" applyFont="1" applyBorder="1">
      <alignment/>
      <protection/>
    </xf>
    <xf numFmtId="0" fontId="0" fillId="0" borderId="12" xfId="61" applyFont="1" applyBorder="1">
      <alignment/>
      <protection/>
    </xf>
    <xf numFmtId="177" fontId="0" fillId="0" borderId="22" xfId="61" applyNumberFormat="1" applyFont="1" applyFill="1" applyBorder="1">
      <alignment/>
      <protection/>
    </xf>
    <xf numFmtId="176" fontId="0" fillId="0" borderId="21" xfId="61" applyNumberFormat="1" applyFont="1" applyBorder="1">
      <alignment/>
      <protection/>
    </xf>
    <xf numFmtId="0" fontId="0" fillId="0" borderId="22" xfId="61" applyFont="1" applyBorder="1" applyAlignment="1">
      <alignment/>
      <protection/>
    </xf>
    <xf numFmtId="0" fontId="0" fillId="0" borderId="12" xfId="61" applyFont="1" applyBorder="1" applyAlignment="1">
      <alignment horizontal="distributed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12" xfId="61" applyFont="1" applyBorder="1" applyAlignment="1">
      <alignment horizontal="distributed" wrapText="1"/>
      <protection/>
    </xf>
    <xf numFmtId="0" fontId="0" fillId="0" borderId="19" xfId="61" applyFont="1" applyBorder="1" applyAlignment="1">
      <alignment horizontal="distributed"/>
      <protection/>
    </xf>
    <xf numFmtId="177" fontId="0" fillId="0" borderId="19" xfId="61" applyNumberFormat="1" applyFont="1" applyBorder="1" applyAlignment="1">
      <alignment horizontal="right"/>
      <protection/>
    </xf>
    <xf numFmtId="177" fontId="0" fillId="0" borderId="23" xfId="61" applyNumberFormat="1" applyFont="1" applyFill="1" applyBorder="1">
      <alignment/>
      <protection/>
    </xf>
    <xf numFmtId="177" fontId="0" fillId="0" borderId="24" xfId="61" applyNumberFormat="1" applyFont="1" applyFill="1" applyBorder="1">
      <alignment/>
      <protection/>
    </xf>
    <xf numFmtId="0" fontId="3" fillId="0" borderId="0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left"/>
      <protection/>
    </xf>
    <xf numFmtId="176" fontId="0" fillId="0" borderId="0" xfId="61" applyNumberFormat="1" applyFont="1" applyFill="1" applyBorder="1" applyAlignment="1">
      <alignment horizontal="left"/>
      <protection/>
    </xf>
    <xf numFmtId="176" fontId="0" fillId="0" borderId="0" xfId="61" applyNumberFormat="1" applyFont="1" applyAlignment="1">
      <alignment horizontal="left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vertical="center"/>
    </xf>
    <xf numFmtId="0" fontId="3" fillId="0" borderId="12" xfId="61" applyFont="1" applyBorder="1" applyAlignment="1">
      <alignment horizontal="distributed"/>
      <protection/>
    </xf>
    <xf numFmtId="177" fontId="0" fillId="0" borderId="0" xfId="0" applyNumberFormat="1" applyAlignment="1">
      <alignment vertical="center"/>
    </xf>
    <xf numFmtId="177" fontId="8" fillId="0" borderId="12" xfId="61" applyNumberFormat="1" applyFon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0" fillId="0" borderId="12" xfId="61" applyNumberFormat="1" applyFont="1" applyFill="1" applyBorder="1" applyAlignment="1">
      <alignment horizontal="right"/>
      <protection/>
    </xf>
    <xf numFmtId="177" fontId="0" fillId="0" borderId="0" xfId="0" applyNumberFormat="1" applyAlignment="1">
      <alignment horizontal="right" vertical="center"/>
    </xf>
    <xf numFmtId="177" fontId="0" fillId="0" borderId="22" xfId="61" applyNumberFormat="1" applyFont="1" applyBorder="1" applyAlignment="1">
      <alignment horizontal="right"/>
      <protection/>
    </xf>
    <xf numFmtId="0" fontId="0" fillId="0" borderId="12" xfId="0" applyBorder="1" applyAlignment="1">
      <alignment horizontal="right" vertical="center"/>
    </xf>
    <xf numFmtId="177" fontId="8" fillId="0" borderId="12" xfId="61" applyNumberFormat="1" applyFont="1" applyBorder="1" applyAlignment="1">
      <alignment horizontal="right"/>
      <protection/>
    </xf>
    <xf numFmtId="38" fontId="0" fillId="0" borderId="0" xfId="49" applyFont="1" applyBorder="1" applyAlignment="1">
      <alignment/>
    </xf>
    <xf numFmtId="176" fontId="0" fillId="0" borderId="0" xfId="61" applyNumberFormat="1" applyFont="1" applyAlignment="1">
      <alignment horizontal="center"/>
      <protection/>
    </xf>
    <xf numFmtId="0" fontId="0" fillId="0" borderId="0" xfId="61" applyFont="1">
      <alignment/>
      <protection/>
    </xf>
    <xf numFmtId="177" fontId="0" fillId="0" borderId="25" xfId="61" applyNumberFormat="1" applyFont="1" applyBorder="1">
      <alignment/>
      <protection/>
    </xf>
    <xf numFmtId="177" fontId="8" fillId="0" borderId="20" xfId="61" applyNumberFormat="1" applyFont="1" applyBorder="1">
      <alignment/>
      <protection/>
    </xf>
    <xf numFmtId="0" fontId="0" fillId="0" borderId="0" xfId="61" applyFont="1" applyBorder="1" applyAlignment="1">
      <alignment vertical="center"/>
      <protection/>
    </xf>
    <xf numFmtId="176" fontId="0" fillId="0" borderId="26" xfId="61" applyNumberFormat="1" applyFont="1" applyBorder="1">
      <alignment/>
      <protection/>
    </xf>
    <xf numFmtId="176" fontId="0" fillId="0" borderId="19" xfId="61" applyNumberFormat="1" applyFont="1" applyBorder="1" applyAlignment="1">
      <alignment horizontal="right"/>
      <protection/>
    </xf>
    <xf numFmtId="176" fontId="0" fillId="0" borderId="19" xfId="61" applyNumberFormat="1" applyFont="1" applyBorder="1">
      <alignment/>
      <protection/>
    </xf>
    <xf numFmtId="0" fontId="2" fillId="0" borderId="0" xfId="61" applyFont="1" applyAlignment="1">
      <alignment horizontal="left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176" fontId="0" fillId="0" borderId="22" xfId="61" applyNumberFormat="1" applyFont="1" applyBorder="1" applyAlignment="1">
      <alignment horizontal="center" vertical="center" wrapText="1"/>
      <protection/>
    </xf>
    <xf numFmtId="176" fontId="0" fillId="0" borderId="23" xfId="61" applyNumberFormat="1" applyFont="1" applyBorder="1" applyAlignment="1">
      <alignment horizontal="center" vertical="center" wrapText="1"/>
      <protection/>
    </xf>
    <xf numFmtId="177" fontId="0" fillId="0" borderId="12" xfId="0" applyNumberFormat="1" applyBorder="1" applyAlignment="1">
      <alignment horizontal="right" vertical="center"/>
    </xf>
    <xf numFmtId="0" fontId="0" fillId="0" borderId="15" xfId="61" applyFont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7" sqref="A97:R97"/>
    </sheetView>
  </sheetViews>
  <sheetFormatPr defaultColWidth="9.00390625" defaultRowHeight="13.5"/>
  <cols>
    <col min="1" max="1" width="10.25390625" style="0" customWidth="1"/>
    <col min="2" max="8" width="7.50390625" style="0" customWidth="1"/>
    <col min="9" max="9" width="7.50390625" style="48" customWidth="1"/>
    <col min="10" max="10" width="6.375" style="48" customWidth="1"/>
    <col min="11" max="17" width="7.50390625" style="0" customWidth="1"/>
    <col min="18" max="18" width="6.50390625" style="0" customWidth="1"/>
    <col min="19" max="19" width="9.00390625" style="0" hidden="1" customWidth="1"/>
    <col min="20" max="20" width="9.00390625" style="61" hidden="1" customWidth="1"/>
    <col min="21" max="21" width="11.50390625" style="51" hidden="1" customWidth="1"/>
    <col min="22" max="22" width="9.00390625" style="0" hidden="1" customWidth="1"/>
  </cols>
  <sheetData>
    <row r="1" spans="1:22" ht="14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49"/>
      <c r="T1" s="56"/>
      <c r="U1" s="49"/>
      <c r="V1" s="49"/>
    </row>
    <row r="2" spans="1:22" ht="13.5">
      <c r="A2" s="1"/>
      <c r="B2" s="1"/>
      <c r="C2" s="1"/>
      <c r="D2" s="1"/>
      <c r="E2" s="1"/>
      <c r="F2" s="1"/>
      <c r="G2" s="1"/>
      <c r="H2" s="1"/>
      <c r="I2" s="3"/>
      <c r="J2" s="3"/>
      <c r="K2" s="1"/>
      <c r="L2" s="4"/>
      <c r="M2" s="4"/>
      <c r="N2" s="4"/>
      <c r="O2" s="4"/>
      <c r="P2" s="4"/>
      <c r="Q2" s="68" t="s">
        <v>124</v>
      </c>
      <c r="R2" s="4"/>
      <c r="S2" s="49"/>
      <c r="T2" s="56"/>
      <c r="U2" s="49"/>
      <c r="V2" s="49"/>
    </row>
    <row r="3" spans="1:19" ht="13.5">
      <c r="A3" s="5"/>
      <c r="B3" s="77" t="s">
        <v>1</v>
      </c>
      <c r="C3" s="78"/>
      <c r="D3" s="78"/>
      <c r="E3" s="78"/>
      <c r="F3" s="78"/>
      <c r="G3" s="78"/>
      <c r="H3" s="78"/>
      <c r="I3" s="78"/>
      <c r="J3" s="6"/>
      <c r="K3" s="79" t="s">
        <v>2</v>
      </c>
      <c r="L3" s="78"/>
      <c r="M3" s="78"/>
      <c r="N3" s="78"/>
      <c r="O3" s="78"/>
      <c r="P3" s="78"/>
      <c r="Q3" s="78"/>
      <c r="R3" s="80"/>
      <c r="S3" s="49"/>
    </row>
    <row r="4" spans="1:19" ht="13.5">
      <c r="A4" s="7"/>
      <c r="B4" s="8"/>
      <c r="C4" s="9"/>
      <c r="D4" s="9"/>
      <c r="E4" s="9"/>
      <c r="F4" s="2"/>
      <c r="G4" s="10"/>
      <c r="H4" s="11"/>
      <c r="I4" s="12"/>
      <c r="J4" s="13"/>
      <c r="K4" s="14"/>
      <c r="L4" s="15"/>
      <c r="M4" s="15"/>
      <c r="N4" s="15"/>
      <c r="O4" s="15"/>
      <c r="P4" s="16"/>
      <c r="Q4" s="17"/>
      <c r="R4" s="18"/>
      <c r="S4" s="1"/>
    </row>
    <row r="5" spans="1:19" ht="13.5">
      <c r="A5" s="7"/>
      <c r="B5" s="81" t="s">
        <v>3</v>
      </c>
      <c r="C5" s="19"/>
      <c r="D5" s="20"/>
      <c r="E5" s="19"/>
      <c r="F5" s="8"/>
      <c r="G5" s="19"/>
      <c r="H5" s="83" t="s">
        <v>4</v>
      </c>
      <c r="I5" s="85" t="s">
        <v>85</v>
      </c>
      <c r="J5" s="87" t="s">
        <v>5</v>
      </c>
      <c r="K5" s="89" t="s">
        <v>3</v>
      </c>
      <c r="L5" s="21"/>
      <c r="M5" s="21"/>
      <c r="N5" s="21"/>
      <c r="O5" s="21"/>
      <c r="P5" s="21"/>
      <c r="Q5" s="91" t="s">
        <v>86</v>
      </c>
      <c r="R5" s="83" t="s">
        <v>5</v>
      </c>
      <c r="S5" s="1"/>
    </row>
    <row r="6" spans="1:22" ht="27">
      <c r="A6" s="22"/>
      <c r="B6" s="82"/>
      <c r="C6" s="23" t="s">
        <v>87</v>
      </c>
      <c r="D6" s="23" t="s">
        <v>6</v>
      </c>
      <c r="E6" s="23" t="s">
        <v>88</v>
      </c>
      <c r="F6" s="23" t="s">
        <v>89</v>
      </c>
      <c r="G6" s="23" t="s">
        <v>90</v>
      </c>
      <c r="H6" s="84"/>
      <c r="I6" s="86"/>
      <c r="J6" s="88"/>
      <c r="K6" s="90"/>
      <c r="L6" s="24" t="s">
        <v>91</v>
      </c>
      <c r="M6" s="24" t="s">
        <v>7</v>
      </c>
      <c r="N6" s="24" t="s">
        <v>88</v>
      </c>
      <c r="O6" s="24" t="s">
        <v>89</v>
      </c>
      <c r="P6" s="24" t="s">
        <v>92</v>
      </c>
      <c r="Q6" s="92"/>
      <c r="R6" s="84"/>
      <c r="T6" s="55"/>
      <c r="V6" t="s">
        <v>127</v>
      </c>
    </row>
    <row r="7" spans="1:22" ht="13.5">
      <c r="A7" s="25" t="s">
        <v>8</v>
      </c>
      <c r="B7" s="37">
        <v>57169</v>
      </c>
      <c r="C7" s="37">
        <v>12703</v>
      </c>
      <c r="D7" s="62">
        <v>58</v>
      </c>
      <c r="E7" s="62">
        <v>210</v>
      </c>
      <c r="F7" s="62">
        <v>9614</v>
      </c>
      <c r="G7" s="62">
        <v>34584</v>
      </c>
      <c r="H7" s="62">
        <v>5745</v>
      </c>
      <c r="I7" s="27">
        <v>2837</v>
      </c>
      <c r="J7" s="28">
        <v>204</v>
      </c>
      <c r="K7" s="34">
        <v>923.2719638242895</v>
      </c>
      <c r="L7" s="31">
        <v>205.15180878552974</v>
      </c>
      <c r="M7" s="31">
        <v>0.9366925064599483</v>
      </c>
      <c r="N7" s="31">
        <v>3.391472868217054</v>
      </c>
      <c r="O7" s="31">
        <v>155.26485788113695</v>
      </c>
      <c r="P7" s="31">
        <v>558.5271317829457</v>
      </c>
      <c r="Q7" s="31">
        <v>45.8171834625323</v>
      </c>
      <c r="R7" s="31">
        <v>3.294573643410853</v>
      </c>
      <c r="T7" s="57" t="s">
        <v>128</v>
      </c>
      <c r="U7" s="50">
        <f>SUM(U38:U96)</f>
        <v>6247860</v>
      </c>
      <c r="V7">
        <v>6192000</v>
      </c>
    </row>
    <row r="8" spans="1:21" ht="13.5">
      <c r="A8" s="32"/>
      <c r="B8" s="37"/>
      <c r="C8" s="37"/>
      <c r="D8" s="37"/>
      <c r="E8" s="37"/>
      <c r="F8" s="37"/>
      <c r="G8" s="37"/>
      <c r="H8" s="37"/>
      <c r="I8" s="33"/>
      <c r="J8" s="28"/>
      <c r="K8" s="34"/>
      <c r="L8" s="31"/>
      <c r="M8" s="31"/>
      <c r="N8" s="31"/>
      <c r="O8" s="4"/>
      <c r="P8" s="31"/>
      <c r="Q8" s="31"/>
      <c r="R8" s="31"/>
      <c r="T8" s="55"/>
      <c r="U8" s="67" t="s">
        <v>125</v>
      </c>
    </row>
    <row r="9" spans="1:21" ht="13.5">
      <c r="A9" s="35" t="s">
        <v>9</v>
      </c>
      <c r="B9" s="63"/>
      <c r="C9" s="63"/>
      <c r="D9" s="63"/>
      <c r="E9" s="63"/>
      <c r="F9" s="63"/>
      <c r="G9" s="63"/>
      <c r="H9" s="63"/>
      <c r="I9" s="53"/>
      <c r="J9" s="53"/>
      <c r="K9" s="34"/>
      <c r="L9" s="31"/>
      <c r="M9" s="31"/>
      <c r="N9" s="31"/>
      <c r="O9" s="31"/>
      <c r="P9" s="31"/>
      <c r="Q9" s="31"/>
      <c r="R9" s="31"/>
      <c r="T9" s="58" t="s">
        <v>9</v>
      </c>
      <c r="U9" s="50"/>
    </row>
    <row r="10" spans="1:22" ht="21" customHeight="1">
      <c r="A10" s="36" t="s">
        <v>10</v>
      </c>
      <c r="B10" s="64">
        <v>9035</v>
      </c>
      <c r="C10" s="64">
        <v>1447</v>
      </c>
      <c r="D10" s="64">
        <v>11</v>
      </c>
      <c r="E10" s="64">
        <v>50</v>
      </c>
      <c r="F10" s="64">
        <v>1125</v>
      </c>
      <c r="G10" s="64">
        <v>6402</v>
      </c>
      <c r="H10" s="64">
        <v>980</v>
      </c>
      <c r="I10" s="33">
        <v>511</v>
      </c>
      <c r="J10" s="28">
        <v>37</v>
      </c>
      <c r="K10" s="34">
        <v>937.240663900415</v>
      </c>
      <c r="L10" s="31">
        <v>150.10373443983403</v>
      </c>
      <c r="M10" s="31">
        <v>1.1410788381742738</v>
      </c>
      <c r="N10" s="31">
        <v>5.186721991701245</v>
      </c>
      <c r="O10" s="31">
        <v>116.70124481327801</v>
      </c>
      <c r="P10" s="31">
        <v>664.1078838174274</v>
      </c>
      <c r="Q10" s="31">
        <v>53.00829875518672</v>
      </c>
      <c r="R10" s="31">
        <v>3.838174273858921</v>
      </c>
      <c r="T10" s="55" t="s">
        <v>10</v>
      </c>
      <c r="U10" s="50">
        <f>U21</f>
        <v>960051</v>
      </c>
      <c r="V10">
        <v>964000</v>
      </c>
    </row>
    <row r="11" spans="1:21" ht="21" customHeight="1">
      <c r="A11" s="36" t="s">
        <v>11</v>
      </c>
      <c r="B11" s="64">
        <v>14201</v>
      </c>
      <c r="C11" s="64">
        <v>3567</v>
      </c>
      <c r="D11" s="64">
        <v>8</v>
      </c>
      <c r="E11" s="64">
        <v>88</v>
      </c>
      <c r="F11" s="64">
        <v>2394</v>
      </c>
      <c r="G11" s="64">
        <v>8144</v>
      </c>
      <c r="H11" s="37">
        <v>1206</v>
      </c>
      <c r="I11" s="33">
        <v>473</v>
      </c>
      <c r="J11" s="28">
        <v>11</v>
      </c>
      <c r="K11" s="34">
        <v>825.9867374483576</v>
      </c>
      <c r="L11" s="31">
        <v>207.47093109487304</v>
      </c>
      <c r="M11" s="31">
        <v>0.46531187237425964</v>
      </c>
      <c r="N11" s="31">
        <v>5.118430596116856</v>
      </c>
      <c r="O11" s="31">
        <v>139.2445778079972</v>
      </c>
      <c r="P11" s="31">
        <v>473.6874860769963</v>
      </c>
      <c r="Q11" s="31">
        <v>27.511564454128102</v>
      </c>
      <c r="R11" s="31">
        <v>0.639803824514607</v>
      </c>
      <c r="T11" s="55" t="s">
        <v>11</v>
      </c>
      <c r="U11" s="50">
        <f>SUM(U22,U24,U32)</f>
        <v>1719277</v>
      </c>
    </row>
    <row r="12" spans="1:21" ht="21" customHeight="1">
      <c r="A12" s="36" t="s">
        <v>12</v>
      </c>
      <c r="B12" s="64">
        <v>11235</v>
      </c>
      <c r="C12" s="64">
        <v>2441</v>
      </c>
      <c r="D12" s="64">
        <v>8</v>
      </c>
      <c r="E12" s="37"/>
      <c r="F12" s="64">
        <v>1287</v>
      </c>
      <c r="G12" s="64">
        <v>7499</v>
      </c>
      <c r="H12" s="37">
        <v>613</v>
      </c>
      <c r="I12" s="33">
        <v>472</v>
      </c>
      <c r="J12" s="28">
        <v>29</v>
      </c>
      <c r="K12" s="34">
        <v>832.2777074027158</v>
      </c>
      <c r="L12" s="31">
        <v>180.82686993947746</v>
      </c>
      <c r="M12" s="31">
        <v>0.5926321013993526</v>
      </c>
      <c r="N12" s="30" t="s">
        <v>122</v>
      </c>
      <c r="O12" s="31">
        <v>95.33968931262085</v>
      </c>
      <c r="P12" s="31">
        <v>555.5185160492181</v>
      </c>
      <c r="Q12" s="31">
        <v>34.965293982561796</v>
      </c>
      <c r="R12" s="31">
        <v>2.148291367572653</v>
      </c>
      <c r="T12" s="55" t="s">
        <v>12</v>
      </c>
      <c r="U12" s="50">
        <f>SUM(U25,U26,U23)</f>
        <v>1349910</v>
      </c>
    </row>
    <row r="13" spans="1:21" ht="21" customHeight="1">
      <c r="A13" s="36" t="s">
        <v>93</v>
      </c>
      <c r="B13" s="65">
        <v>6703</v>
      </c>
      <c r="C13" s="65">
        <v>1520</v>
      </c>
      <c r="D13" s="65">
        <v>7</v>
      </c>
      <c r="E13" s="37"/>
      <c r="F13" s="65">
        <v>1268</v>
      </c>
      <c r="G13" s="65">
        <v>3908</v>
      </c>
      <c r="H13" s="65">
        <v>719</v>
      </c>
      <c r="I13" s="33">
        <v>349</v>
      </c>
      <c r="J13" s="28">
        <v>24</v>
      </c>
      <c r="K13" s="34">
        <v>926.1920421822925</v>
      </c>
      <c r="L13" s="31">
        <v>210.02713771700502</v>
      </c>
      <c r="M13" s="31">
        <v>0.9672302394862073</v>
      </c>
      <c r="N13" s="30" t="s">
        <v>122</v>
      </c>
      <c r="O13" s="31">
        <v>175.20684909550155</v>
      </c>
      <c r="P13" s="31">
        <v>539.9908251302998</v>
      </c>
      <c r="Q13" s="31">
        <v>48.22333622581233</v>
      </c>
      <c r="R13" s="31">
        <v>3.316217963952711</v>
      </c>
      <c r="T13" s="55" t="s">
        <v>93</v>
      </c>
      <c r="U13" s="50">
        <f>U27</f>
        <v>723716</v>
      </c>
    </row>
    <row r="14" spans="1:21" ht="21" customHeight="1">
      <c r="A14" s="36" t="s">
        <v>13</v>
      </c>
      <c r="B14" s="64">
        <v>3959</v>
      </c>
      <c r="C14" s="64">
        <v>957</v>
      </c>
      <c r="D14" s="64">
        <v>6</v>
      </c>
      <c r="E14" s="64">
        <v>34</v>
      </c>
      <c r="F14" s="64">
        <v>813</v>
      </c>
      <c r="G14" s="64">
        <v>2149</v>
      </c>
      <c r="H14" s="37">
        <v>241</v>
      </c>
      <c r="I14" s="33">
        <v>165</v>
      </c>
      <c r="J14" s="28">
        <v>31</v>
      </c>
      <c r="K14" s="34">
        <v>1341.2291608085995</v>
      </c>
      <c r="L14" s="31">
        <v>324.21225230963114</v>
      </c>
      <c r="M14" s="31">
        <v>2.0326786978660265</v>
      </c>
      <c r="N14" s="31">
        <v>11.518512621240815</v>
      </c>
      <c r="O14" s="31">
        <v>275.42796356084654</v>
      </c>
      <c r="P14" s="31">
        <v>728.0377536190151</v>
      </c>
      <c r="Q14" s="31">
        <v>55.898664191315724</v>
      </c>
      <c r="R14" s="31">
        <v>10.502173272307802</v>
      </c>
      <c r="T14" s="55" t="s">
        <v>13</v>
      </c>
      <c r="U14" s="50">
        <f>SUM(U33,U34)</f>
        <v>295177</v>
      </c>
    </row>
    <row r="15" spans="1:21" ht="28.5" customHeight="1">
      <c r="A15" s="36" t="s">
        <v>94</v>
      </c>
      <c r="B15" s="64">
        <v>4071</v>
      </c>
      <c r="C15" s="64">
        <v>1061</v>
      </c>
      <c r="D15" s="64">
        <v>8</v>
      </c>
      <c r="E15" s="64">
        <v>20</v>
      </c>
      <c r="F15" s="64">
        <v>1098</v>
      </c>
      <c r="G15" s="64">
        <v>1884</v>
      </c>
      <c r="H15" s="37"/>
      <c r="I15" s="33">
        <v>251</v>
      </c>
      <c r="J15" s="28">
        <v>15</v>
      </c>
      <c r="K15" s="34">
        <v>897.9896149960516</v>
      </c>
      <c r="L15" s="31">
        <v>234.03757836178107</v>
      </c>
      <c r="M15" s="31">
        <v>1.7646565757721473</v>
      </c>
      <c r="N15" s="31">
        <v>4.411641439430369</v>
      </c>
      <c r="O15" s="31">
        <v>242.19911502472726</v>
      </c>
      <c r="P15" s="31">
        <v>415.57662359434073</v>
      </c>
      <c r="Q15" s="31">
        <v>55.36610006485113</v>
      </c>
      <c r="R15" s="31">
        <v>3.3087310795727767</v>
      </c>
      <c r="T15" s="55" t="s">
        <v>95</v>
      </c>
      <c r="U15" s="50">
        <f>SUM(U28,U29,U35)</f>
        <v>453346</v>
      </c>
    </row>
    <row r="16" spans="1:21" ht="21" customHeight="1">
      <c r="A16" s="36" t="s">
        <v>14</v>
      </c>
      <c r="B16" s="64">
        <v>2832</v>
      </c>
      <c r="C16" s="64">
        <v>755</v>
      </c>
      <c r="D16" s="64">
        <v>4</v>
      </c>
      <c r="E16" s="37"/>
      <c r="F16" s="64">
        <v>624</v>
      </c>
      <c r="G16" s="64">
        <v>1449</v>
      </c>
      <c r="H16" s="64">
        <v>925</v>
      </c>
      <c r="I16" s="33">
        <v>191</v>
      </c>
      <c r="J16" s="28">
        <v>4</v>
      </c>
      <c r="K16" s="34">
        <v>2099.3017153192686</v>
      </c>
      <c r="L16" s="31">
        <v>559.6655349809491</v>
      </c>
      <c r="M16" s="31">
        <v>2.965115417117611</v>
      </c>
      <c r="N16" s="30" t="s">
        <v>122</v>
      </c>
      <c r="O16" s="31">
        <v>462.55800507034735</v>
      </c>
      <c r="P16" s="31">
        <v>1074.1130598508546</v>
      </c>
      <c r="Q16" s="31">
        <v>141.58426116736595</v>
      </c>
      <c r="R16" s="31">
        <v>2.965115417117611</v>
      </c>
      <c r="T16" s="55" t="s">
        <v>14</v>
      </c>
      <c r="U16" s="50">
        <f>U36</f>
        <v>134902</v>
      </c>
    </row>
    <row r="17" spans="1:21" ht="21" customHeight="1">
      <c r="A17" s="36" t="s">
        <v>15</v>
      </c>
      <c r="B17" s="64">
        <v>2934</v>
      </c>
      <c r="C17" s="64">
        <v>606</v>
      </c>
      <c r="D17" s="64">
        <v>6</v>
      </c>
      <c r="E17" s="64">
        <v>18</v>
      </c>
      <c r="F17" s="64">
        <v>713</v>
      </c>
      <c r="G17" s="64">
        <v>1591</v>
      </c>
      <c r="H17" s="37">
        <v>661</v>
      </c>
      <c r="I17" s="33">
        <v>202</v>
      </c>
      <c r="J17" s="28">
        <v>16</v>
      </c>
      <c r="K17" s="34">
        <v>887.9124071686671</v>
      </c>
      <c r="L17" s="31">
        <v>183.39295117389645</v>
      </c>
      <c r="M17" s="31">
        <v>1.8157717938009552</v>
      </c>
      <c r="N17" s="31">
        <v>5.447315381402865</v>
      </c>
      <c r="O17" s="31">
        <v>215.7742148300135</v>
      </c>
      <c r="P17" s="31">
        <v>481.48215398955324</v>
      </c>
      <c r="Q17" s="31">
        <v>61.13098372463215</v>
      </c>
      <c r="R17" s="31">
        <v>4.842058116802547</v>
      </c>
      <c r="T17" s="55" t="s">
        <v>15</v>
      </c>
      <c r="U17" s="50">
        <f>U31</f>
        <v>330438</v>
      </c>
    </row>
    <row r="18" spans="1:21" ht="21" customHeight="1">
      <c r="A18" s="36" t="s">
        <v>16</v>
      </c>
      <c r="B18" s="64">
        <v>2199</v>
      </c>
      <c r="C18" s="64">
        <v>349</v>
      </c>
      <c r="D18" s="37"/>
      <c r="E18" s="37"/>
      <c r="F18" s="64">
        <v>292</v>
      </c>
      <c r="G18" s="64">
        <v>1558</v>
      </c>
      <c r="H18" s="64">
        <v>400</v>
      </c>
      <c r="I18" s="33">
        <v>223</v>
      </c>
      <c r="J18" s="28">
        <v>37</v>
      </c>
      <c r="K18" s="34">
        <v>782.4425443793299</v>
      </c>
      <c r="L18" s="31">
        <v>124.18028557907509</v>
      </c>
      <c r="M18" s="30" t="s">
        <v>122</v>
      </c>
      <c r="N18" s="30" t="s">
        <v>122</v>
      </c>
      <c r="O18" s="31">
        <v>103.89869165928346</v>
      </c>
      <c r="P18" s="31">
        <v>554.3635671409713</v>
      </c>
      <c r="Q18" s="31">
        <v>79.34728849321989</v>
      </c>
      <c r="R18" s="31">
        <v>13.165245176005095</v>
      </c>
      <c r="T18" s="55" t="s">
        <v>96</v>
      </c>
      <c r="U18" s="50">
        <f>U30</f>
        <v>281043</v>
      </c>
    </row>
    <row r="19" spans="1:21" ht="13.5">
      <c r="A19" s="32"/>
      <c r="B19" s="37"/>
      <c r="C19" s="37"/>
      <c r="D19" s="37"/>
      <c r="E19" s="37"/>
      <c r="F19" s="37"/>
      <c r="G19" s="37"/>
      <c r="H19" s="37"/>
      <c r="I19" s="26"/>
      <c r="J19" s="26"/>
      <c r="K19" s="34"/>
      <c r="L19" s="31"/>
      <c r="M19" s="31"/>
      <c r="N19" s="31"/>
      <c r="O19" s="31"/>
      <c r="P19" s="31"/>
      <c r="Q19" s="31"/>
      <c r="R19" s="31"/>
      <c r="T19" s="55"/>
      <c r="U19" s="50"/>
    </row>
    <row r="20" spans="1:21" ht="13.5">
      <c r="A20" s="36" t="s">
        <v>17</v>
      </c>
      <c r="B20" s="37"/>
      <c r="C20" s="66"/>
      <c r="D20" s="66"/>
      <c r="E20" s="66"/>
      <c r="F20" s="66"/>
      <c r="G20" s="66"/>
      <c r="H20" s="66"/>
      <c r="I20" s="54"/>
      <c r="J20" s="71"/>
      <c r="K20" s="70"/>
      <c r="L20" s="26"/>
      <c r="M20" s="26"/>
      <c r="N20" s="26"/>
      <c r="O20" s="26"/>
      <c r="P20" s="26"/>
      <c r="Q20" s="26"/>
      <c r="R20" s="26"/>
      <c r="T20" s="55" t="s">
        <v>17</v>
      </c>
      <c r="U20" s="50"/>
    </row>
    <row r="21" spans="1:22" ht="27">
      <c r="A21" s="38" t="s">
        <v>97</v>
      </c>
      <c r="B21" s="93">
        <v>9035</v>
      </c>
      <c r="C21" s="93">
        <v>1447</v>
      </c>
      <c r="D21" s="93">
        <v>11</v>
      </c>
      <c r="E21" s="93">
        <v>50</v>
      </c>
      <c r="F21" s="93">
        <v>1125</v>
      </c>
      <c r="G21" s="93">
        <v>6402</v>
      </c>
      <c r="H21" s="93">
        <v>980</v>
      </c>
      <c r="I21" s="93">
        <v>511</v>
      </c>
      <c r="J21" s="93">
        <v>37</v>
      </c>
      <c r="K21" s="34">
        <v>937.240663900415</v>
      </c>
      <c r="L21" s="31">
        <v>150.10373443983403</v>
      </c>
      <c r="M21" s="31">
        <v>1.1410788381742738</v>
      </c>
      <c r="N21" s="31">
        <v>5.186721991701245</v>
      </c>
      <c r="O21" s="31">
        <v>116.70124481327801</v>
      </c>
      <c r="P21" s="31">
        <v>664.1078838174274</v>
      </c>
      <c r="Q21" s="31">
        <v>53.00829875518672</v>
      </c>
      <c r="R21" s="31">
        <v>3.838174273858921</v>
      </c>
      <c r="T21" s="59" t="s">
        <v>97</v>
      </c>
      <c r="U21" s="50">
        <f>SUM(U38:U43)</f>
        <v>960051</v>
      </c>
      <c r="V21">
        <v>964000</v>
      </c>
    </row>
    <row r="22" spans="1:22" ht="27">
      <c r="A22" s="38" t="s">
        <v>98</v>
      </c>
      <c r="B22" s="93">
        <v>4322</v>
      </c>
      <c r="C22" s="93">
        <v>1260</v>
      </c>
      <c r="D22" s="93">
        <v>4</v>
      </c>
      <c r="E22" s="93">
        <v>0</v>
      </c>
      <c r="F22" s="93">
        <v>541</v>
      </c>
      <c r="G22" s="93">
        <v>2517</v>
      </c>
      <c r="H22" s="93">
        <v>449</v>
      </c>
      <c r="I22" s="93">
        <v>105</v>
      </c>
      <c r="J22" s="93">
        <v>0</v>
      </c>
      <c r="K22" s="34">
        <v>699.3527508090615</v>
      </c>
      <c r="L22" s="31">
        <v>203.88349514563106</v>
      </c>
      <c r="M22" s="31">
        <v>0.6472491909385113</v>
      </c>
      <c r="N22" s="30" t="s">
        <v>122</v>
      </c>
      <c r="O22" s="31">
        <v>87.54045307443366</v>
      </c>
      <c r="P22" s="31">
        <v>407.28155339805824</v>
      </c>
      <c r="Q22" s="31">
        <v>16.990291262135923</v>
      </c>
      <c r="R22" s="30" t="s">
        <v>122</v>
      </c>
      <c r="T22" s="55" t="s">
        <v>18</v>
      </c>
      <c r="U22" s="50">
        <f>U46</f>
        <v>619551</v>
      </c>
      <c r="V22">
        <v>618000</v>
      </c>
    </row>
    <row r="23" spans="1:22" ht="27">
      <c r="A23" s="38" t="s">
        <v>99</v>
      </c>
      <c r="B23" s="93">
        <v>4620</v>
      </c>
      <c r="C23" s="93">
        <v>1328</v>
      </c>
      <c r="D23" s="93">
        <v>0</v>
      </c>
      <c r="E23" s="93">
        <v>0</v>
      </c>
      <c r="F23" s="93">
        <v>411</v>
      </c>
      <c r="G23" s="93">
        <v>2881</v>
      </c>
      <c r="H23" s="93">
        <v>0</v>
      </c>
      <c r="I23" s="93">
        <v>131</v>
      </c>
      <c r="J23" s="93">
        <v>0</v>
      </c>
      <c r="K23" s="34">
        <v>1137.9310344827586</v>
      </c>
      <c r="L23" s="31">
        <v>327.09359605911334</v>
      </c>
      <c r="M23" s="30" t="s">
        <v>122</v>
      </c>
      <c r="N23" s="30" t="s">
        <v>122</v>
      </c>
      <c r="O23" s="31">
        <v>101.23152709359607</v>
      </c>
      <c r="P23" s="31">
        <v>709.6059113300493</v>
      </c>
      <c r="Q23" s="31">
        <v>32.26600985221675</v>
      </c>
      <c r="R23" s="30" t="s">
        <v>122</v>
      </c>
      <c r="T23" s="59" t="s">
        <v>99</v>
      </c>
      <c r="U23" s="50">
        <f>U57</f>
        <v>404074</v>
      </c>
      <c r="V23">
        <v>406000</v>
      </c>
    </row>
    <row r="24" spans="1:21" ht="27">
      <c r="A24" s="38" t="s">
        <v>100</v>
      </c>
      <c r="B24" s="37">
        <v>4346</v>
      </c>
      <c r="C24" s="37">
        <v>817</v>
      </c>
      <c r="D24" s="37">
        <v>4</v>
      </c>
      <c r="E24" s="37">
        <v>88</v>
      </c>
      <c r="F24" s="37">
        <v>372</v>
      </c>
      <c r="G24" s="37">
        <v>3065</v>
      </c>
      <c r="H24" s="37">
        <v>0</v>
      </c>
      <c r="I24" s="37">
        <v>229</v>
      </c>
      <c r="J24" s="37">
        <v>11</v>
      </c>
      <c r="K24" s="34">
        <v>688.1743586170641</v>
      </c>
      <c r="L24" s="31">
        <v>129.36917878282128</v>
      </c>
      <c r="M24" s="31">
        <v>0.6333864322292352</v>
      </c>
      <c r="N24" s="31">
        <v>13.934501509043175</v>
      </c>
      <c r="O24" s="31">
        <v>58.90493819731888</v>
      </c>
      <c r="P24" s="31">
        <v>485.3323536956515</v>
      </c>
      <c r="Q24" s="31">
        <v>36.261373245123714</v>
      </c>
      <c r="R24" s="31">
        <v>1.7418126886303968</v>
      </c>
      <c r="T24" s="55" t="s">
        <v>19</v>
      </c>
      <c r="U24" s="50">
        <f>SUM(U45,U67)</f>
        <v>631526</v>
      </c>
    </row>
    <row r="25" spans="1:21" ht="27">
      <c r="A25" s="38" t="s">
        <v>101</v>
      </c>
      <c r="B25" s="37">
        <v>5063</v>
      </c>
      <c r="C25" s="37">
        <v>370</v>
      </c>
      <c r="D25" s="37">
        <v>8</v>
      </c>
      <c r="E25" s="37">
        <v>0</v>
      </c>
      <c r="F25" s="37">
        <v>777</v>
      </c>
      <c r="G25" s="37">
        <v>3908</v>
      </c>
      <c r="H25" s="37">
        <v>0</v>
      </c>
      <c r="I25" s="37">
        <v>235</v>
      </c>
      <c r="J25" s="37">
        <v>29</v>
      </c>
      <c r="K25" s="34">
        <v>641.3626327410367</v>
      </c>
      <c r="L25" s="31">
        <v>46.87026942804337</v>
      </c>
      <c r="M25" s="31">
        <v>1.0134112308766132</v>
      </c>
      <c r="N25" s="31">
        <v>0</v>
      </c>
      <c r="O25" s="31">
        <v>98.42756579889107</v>
      </c>
      <c r="P25" s="31">
        <v>495.0513862832256</v>
      </c>
      <c r="Q25" s="31">
        <v>29.76895490700052</v>
      </c>
      <c r="R25" s="31">
        <v>3.6736157119277233</v>
      </c>
      <c r="T25" s="55" t="s">
        <v>20</v>
      </c>
      <c r="U25" s="50">
        <f>SUM(U49,U60,U62)</f>
        <v>789413</v>
      </c>
    </row>
    <row r="26" spans="1:21" ht="27">
      <c r="A26" s="38" t="s">
        <v>102</v>
      </c>
      <c r="B26" s="37">
        <v>1552</v>
      </c>
      <c r="C26" s="37">
        <v>743</v>
      </c>
      <c r="D26" s="37">
        <v>0</v>
      </c>
      <c r="E26" s="37">
        <v>0</v>
      </c>
      <c r="F26" s="37">
        <v>99</v>
      </c>
      <c r="G26" s="37">
        <v>710</v>
      </c>
      <c r="H26" s="37">
        <v>0</v>
      </c>
      <c r="I26" s="37">
        <v>106</v>
      </c>
      <c r="J26" s="37">
        <v>0</v>
      </c>
      <c r="K26" s="34">
        <v>992.1814566911515</v>
      </c>
      <c r="L26" s="31">
        <v>474.99408654737476</v>
      </c>
      <c r="M26" s="30" t="s">
        <v>122</v>
      </c>
      <c r="N26" s="30" t="s">
        <v>122</v>
      </c>
      <c r="O26" s="31">
        <v>63.2899253946031</v>
      </c>
      <c r="P26" s="31">
        <v>453.89744474917376</v>
      </c>
      <c r="Q26" s="31">
        <v>67.76497062452452</v>
      </c>
      <c r="R26" s="30" t="s">
        <v>122</v>
      </c>
      <c r="T26" s="55" t="s">
        <v>21</v>
      </c>
      <c r="U26" s="50">
        <f>U50</f>
        <v>156423</v>
      </c>
    </row>
    <row r="27" spans="1:21" ht="27">
      <c r="A27" s="38" t="s">
        <v>103</v>
      </c>
      <c r="B27" s="37">
        <v>6703</v>
      </c>
      <c r="C27" s="37">
        <v>1520</v>
      </c>
      <c r="D27" s="37">
        <v>7</v>
      </c>
      <c r="E27" s="37">
        <v>0</v>
      </c>
      <c r="F27" s="37">
        <v>1268</v>
      </c>
      <c r="G27" s="37">
        <v>3908</v>
      </c>
      <c r="H27" s="37">
        <v>719</v>
      </c>
      <c r="I27" s="37">
        <v>349</v>
      </c>
      <c r="J27" s="37">
        <v>24</v>
      </c>
      <c r="K27" s="34">
        <v>926.1920421822925</v>
      </c>
      <c r="L27" s="31">
        <v>210.02713771700502</v>
      </c>
      <c r="M27" s="31">
        <v>0.9672302394862073</v>
      </c>
      <c r="N27" s="31">
        <v>0</v>
      </c>
      <c r="O27" s="31">
        <v>175.20684909550155</v>
      </c>
      <c r="P27" s="31">
        <v>539.9908251302998</v>
      </c>
      <c r="Q27" s="31">
        <v>48.22333622581233</v>
      </c>
      <c r="R27" s="31">
        <v>3.316217963952711</v>
      </c>
      <c r="T27" s="55" t="s">
        <v>22</v>
      </c>
      <c r="U27" s="50">
        <f>SUM(U52,U53,U68,U70,U71,U72,U73,U80,U81)</f>
        <v>723716</v>
      </c>
    </row>
    <row r="28" spans="1:21" ht="27">
      <c r="A28" s="38" t="s">
        <v>104</v>
      </c>
      <c r="B28" s="37">
        <v>1403</v>
      </c>
      <c r="C28" s="37">
        <v>382</v>
      </c>
      <c r="D28" s="37">
        <v>0</v>
      </c>
      <c r="E28" s="37">
        <v>0</v>
      </c>
      <c r="F28" s="37">
        <v>486</v>
      </c>
      <c r="G28" s="37">
        <v>535</v>
      </c>
      <c r="H28" s="37">
        <v>0</v>
      </c>
      <c r="I28" s="37">
        <v>68</v>
      </c>
      <c r="J28" s="37">
        <v>0</v>
      </c>
      <c r="K28" s="34">
        <v>900.2245749117741</v>
      </c>
      <c r="L28" s="31">
        <v>245.10747513634905</v>
      </c>
      <c r="M28" s="31">
        <v>0</v>
      </c>
      <c r="N28" s="31">
        <v>0</v>
      </c>
      <c r="O28" s="31">
        <v>311.8383060635226</v>
      </c>
      <c r="P28" s="31">
        <v>343.2787937119025</v>
      </c>
      <c r="Q28" s="31">
        <v>43.631697144690406</v>
      </c>
      <c r="R28" s="31">
        <v>0</v>
      </c>
      <c r="T28" s="55" t="s">
        <v>23</v>
      </c>
      <c r="U28" s="50">
        <f>SUM(U51,U88:U93)</f>
        <v>155850</v>
      </c>
    </row>
    <row r="29" spans="1:21" ht="27">
      <c r="A29" s="38" t="s">
        <v>105</v>
      </c>
      <c r="B29" s="37">
        <v>1042</v>
      </c>
      <c r="C29" s="37">
        <v>305</v>
      </c>
      <c r="D29" s="37">
        <v>4</v>
      </c>
      <c r="E29" s="37">
        <v>8</v>
      </c>
      <c r="F29" s="37">
        <v>363</v>
      </c>
      <c r="G29" s="37">
        <v>362</v>
      </c>
      <c r="H29" s="37">
        <v>0</v>
      </c>
      <c r="I29" s="37">
        <v>121</v>
      </c>
      <c r="J29" s="37">
        <v>0</v>
      </c>
      <c r="K29" s="34">
        <v>1316.504314647058</v>
      </c>
      <c r="L29" s="31">
        <v>385.34915160014657</v>
      </c>
      <c r="M29" s="31">
        <v>5.053759365247823</v>
      </c>
      <c r="N29" s="31">
        <v>10.107518730495647</v>
      </c>
      <c r="O29" s="31">
        <v>458.62866239624003</v>
      </c>
      <c r="P29" s="31">
        <v>457.3652225549281</v>
      </c>
      <c r="Q29" s="31">
        <v>152.87622079874666</v>
      </c>
      <c r="R29" s="31">
        <v>0</v>
      </c>
      <c r="T29" s="55" t="s">
        <v>24</v>
      </c>
      <c r="U29" s="50">
        <f>SUM(U58,U78,U94:U95)</f>
        <v>79149</v>
      </c>
    </row>
    <row r="30" spans="1:21" ht="27">
      <c r="A30" s="38" t="s">
        <v>106</v>
      </c>
      <c r="B30" s="37">
        <v>2199</v>
      </c>
      <c r="C30" s="37">
        <v>349</v>
      </c>
      <c r="D30" s="37">
        <v>0</v>
      </c>
      <c r="E30" s="37">
        <v>0</v>
      </c>
      <c r="F30" s="37">
        <v>292</v>
      </c>
      <c r="G30" s="37">
        <v>1558</v>
      </c>
      <c r="H30" s="37">
        <v>400</v>
      </c>
      <c r="I30" s="37">
        <v>223</v>
      </c>
      <c r="J30" s="37">
        <v>37</v>
      </c>
      <c r="K30" s="34">
        <v>782.4425443793299</v>
      </c>
      <c r="L30" s="31">
        <v>124.18028557907509</v>
      </c>
      <c r="M30" s="30" t="s">
        <v>122</v>
      </c>
      <c r="N30" s="30" t="s">
        <v>122</v>
      </c>
      <c r="O30" s="31">
        <v>103.89869165928346</v>
      </c>
      <c r="P30" s="31">
        <v>554.3635671409713</v>
      </c>
      <c r="Q30" s="31">
        <v>79.34728849321989</v>
      </c>
      <c r="R30" s="31">
        <v>13.165245176005095</v>
      </c>
      <c r="T30" s="55" t="s">
        <v>25</v>
      </c>
      <c r="U30" s="50">
        <f>U59</f>
        <v>281043</v>
      </c>
    </row>
    <row r="31" spans="1:21" ht="27">
      <c r="A31" s="38" t="s">
        <v>107</v>
      </c>
      <c r="B31" s="37">
        <v>2934</v>
      </c>
      <c r="C31" s="37">
        <v>606</v>
      </c>
      <c r="D31" s="37">
        <v>6</v>
      </c>
      <c r="E31" s="37">
        <v>18</v>
      </c>
      <c r="F31" s="37">
        <v>713</v>
      </c>
      <c r="G31" s="37">
        <v>1591</v>
      </c>
      <c r="H31" s="37">
        <v>661</v>
      </c>
      <c r="I31" s="37">
        <v>202</v>
      </c>
      <c r="J31" s="37">
        <v>16</v>
      </c>
      <c r="K31" s="34">
        <v>887.9124071686671</v>
      </c>
      <c r="L31" s="31">
        <v>183.39295117389645</v>
      </c>
      <c r="M31" s="31">
        <v>1.8157717938009552</v>
      </c>
      <c r="N31" s="31">
        <v>5.447315381402865</v>
      </c>
      <c r="O31" s="31">
        <v>215.7742148300135</v>
      </c>
      <c r="P31" s="31">
        <v>481.48215398955324</v>
      </c>
      <c r="Q31" s="31">
        <v>61.13098372463215</v>
      </c>
      <c r="R31" s="31">
        <v>4.842058116802547</v>
      </c>
      <c r="T31" s="55" t="s">
        <v>26</v>
      </c>
      <c r="U31" s="50">
        <f>SUM(U48,U65:U66,U69)</f>
        <v>330438</v>
      </c>
    </row>
    <row r="32" spans="1:21" ht="27">
      <c r="A32" s="38" t="s">
        <v>108</v>
      </c>
      <c r="B32" s="37">
        <v>5533</v>
      </c>
      <c r="C32" s="37">
        <v>1490</v>
      </c>
      <c r="D32" s="37">
        <v>0</v>
      </c>
      <c r="E32" s="37">
        <v>0</v>
      </c>
      <c r="F32" s="37">
        <v>1481</v>
      </c>
      <c r="G32" s="37">
        <v>2562</v>
      </c>
      <c r="H32" s="37">
        <v>355</v>
      </c>
      <c r="I32" s="37">
        <v>139</v>
      </c>
      <c r="J32" s="37">
        <v>0</v>
      </c>
      <c r="K32" s="34">
        <v>1181.7599316531396</v>
      </c>
      <c r="L32" s="31">
        <v>318.2400683468603</v>
      </c>
      <c r="M32" s="31">
        <v>0</v>
      </c>
      <c r="N32" s="31">
        <v>0</v>
      </c>
      <c r="O32" s="31">
        <v>316.3178129004699</v>
      </c>
      <c r="P32" s="31">
        <v>547.2020504058095</v>
      </c>
      <c r="Q32" s="31">
        <v>29.688167449807775</v>
      </c>
      <c r="R32" s="31">
        <v>0</v>
      </c>
      <c r="T32" s="55" t="s">
        <v>27</v>
      </c>
      <c r="U32" s="50">
        <f>SUM(U56,U61,U64)</f>
        <v>468200</v>
      </c>
    </row>
    <row r="33" spans="1:21" ht="27">
      <c r="A33" s="38" t="s">
        <v>109</v>
      </c>
      <c r="B33" s="37">
        <v>1244</v>
      </c>
      <c r="C33" s="37">
        <v>180</v>
      </c>
      <c r="D33" s="37">
        <v>0</v>
      </c>
      <c r="E33" s="37">
        <v>14</v>
      </c>
      <c r="F33" s="37">
        <v>411</v>
      </c>
      <c r="G33" s="37">
        <v>639</v>
      </c>
      <c r="H33" s="37">
        <v>241</v>
      </c>
      <c r="I33" s="37">
        <v>49</v>
      </c>
      <c r="J33" s="37">
        <v>0</v>
      </c>
      <c r="K33" s="34">
        <v>1042.7493713327744</v>
      </c>
      <c r="L33" s="31">
        <v>150.88013411567476</v>
      </c>
      <c r="M33" s="31">
        <v>0</v>
      </c>
      <c r="N33" s="31">
        <v>11.73512154233026</v>
      </c>
      <c r="O33" s="31">
        <v>344.5096395641241</v>
      </c>
      <c r="P33" s="31">
        <v>535.6244761106454</v>
      </c>
      <c r="Q33" s="31">
        <v>41.07292539815591</v>
      </c>
      <c r="R33" s="31">
        <v>0</v>
      </c>
      <c r="T33" s="55" t="s">
        <v>28</v>
      </c>
      <c r="U33" s="50">
        <f>SUM(U76,U82:U84)</f>
        <v>119300</v>
      </c>
    </row>
    <row r="34" spans="1:21" ht="27">
      <c r="A34" s="38" t="s">
        <v>110</v>
      </c>
      <c r="B34" s="37">
        <v>2715</v>
      </c>
      <c r="C34" s="37">
        <v>777</v>
      </c>
      <c r="D34" s="37">
        <v>6</v>
      </c>
      <c r="E34" s="37">
        <v>20</v>
      </c>
      <c r="F34" s="37">
        <v>402</v>
      </c>
      <c r="G34" s="37">
        <v>1510</v>
      </c>
      <c r="H34" s="37">
        <v>0</v>
      </c>
      <c r="I34" s="37">
        <v>116</v>
      </c>
      <c r="J34" s="37">
        <v>31</v>
      </c>
      <c r="K34" s="34">
        <v>1543.6924668944773</v>
      </c>
      <c r="L34" s="31">
        <v>441.78602091234217</v>
      </c>
      <c r="M34" s="31">
        <v>3.411475064960171</v>
      </c>
      <c r="N34" s="31">
        <v>11.371583549867237</v>
      </c>
      <c r="O34" s="31">
        <v>228.56882935233148</v>
      </c>
      <c r="P34" s="31">
        <v>858.5545580149764</v>
      </c>
      <c r="Q34" s="31">
        <v>65.95518458922997</v>
      </c>
      <c r="R34" s="31">
        <v>17.625954502294217</v>
      </c>
      <c r="T34" s="55" t="s">
        <v>29</v>
      </c>
      <c r="U34" s="50">
        <f>SUM(U44,U55,U75)</f>
        <v>175877</v>
      </c>
    </row>
    <row r="35" spans="1:21" ht="27">
      <c r="A35" s="38" t="s">
        <v>111</v>
      </c>
      <c r="B35" s="37">
        <v>1626</v>
      </c>
      <c r="C35" s="37">
        <v>374</v>
      </c>
      <c r="D35" s="37">
        <v>4</v>
      </c>
      <c r="E35" s="37">
        <v>12</v>
      </c>
      <c r="F35" s="37">
        <v>249</v>
      </c>
      <c r="G35" s="37">
        <v>987</v>
      </c>
      <c r="H35" s="37">
        <v>0</v>
      </c>
      <c r="I35" s="37">
        <v>62</v>
      </c>
      <c r="J35" s="37">
        <v>15</v>
      </c>
      <c r="K35" s="34">
        <v>744.6862104814813</v>
      </c>
      <c r="L35" s="31">
        <v>171.28698814272693</v>
      </c>
      <c r="M35" s="31">
        <v>1.8319463972484167</v>
      </c>
      <c r="N35" s="31">
        <v>5.495839191745249</v>
      </c>
      <c r="O35" s="31">
        <v>114.03866322871393</v>
      </c>
      <c r="P35" s="31">
        <v>452.03277352104675</v>
      </c>
      <c r="Q35" s="31">
        <v>28.39516915735046</v>
      </c>
      <c r="R35" s="31">
        <v>6.869798989681562</v>
      </c>
      <c r="T35" s="55" t="s">
        <v>30</v>
      </c>
      <c r="U35" s="50">
        <f>SUM(U54,U77,U79,U85,U86,U87)</f>
        <v>218347</v>
      </c>
    </row>
    <row r="36" spans="1:21" ht="27">
      <c r="A36" s="38" t="s">
        <v>112</v>
      </c>
      <c r="B36" s="37">
        <v>2832</v>
      </c>
      <c r="C36" s="37">
        <v>755</v>
      </c>
      <c r="D36" s="37">
        <v>4</v>
      </c>
      <c r="E36" s="37">
        <v>0</v>
      </c>
      <c r="F36" s="37">
        <v>624</v>
      </c>
      <c r="G36" s="37">
        <v>1449</v>
      </c>
      <c r="H36" s="37">
        <v>925</v>
      </c>
      <c r="I36" s="37">
        <v>191</v>
      </c>
      <c r="J36" s="37">
        <v>4</v>
      </c>
      <c r="K36" s="34">
        <v>2099.3017153192686</v>
      </c>
      <c r="L36" s="31">
        <v>559.6655349809491</v>
      </c>
      <c r="M36" s="31">
        <v>2.965115417117611</v>
      </c>
      <c r="N36" s="31">
        <v>0</v>
      </c>
      <c r="O36" s="31">
        <v>462.55800507034735</v>
      </c>
      <c r="P36" s="31">
        <v>1074.1130598508546</v>
      </c>
      <c r="Q36" s="31">
        <v>141.58426116736595</v>
      </c>
      <c r="R36" s="31">
        <v>2.965115417117611</v>
      </c>
      <c r="T36" s="55" t="s">
        <v>31</v>
      </c>
      <c r="U36" s="50">
        <f>SUM(U47,U63,U74,U96)</f>
        <v>134902</v>
      </c>
    </row>
    <row r="37" spans="1:21" ht="13.5">
      <c r="A37" s="36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T37" s="55"/>
      <c r="U37" s="50"/>
    </row>
    <row r="38" spans="1:21" ht="27">
      <c r="A38" s="36" t="s">
        <v>33</v>
      </c>
      <c r="B38" s="37">
        <v>4429</v>
      </c>
      <c r="C38" s="37">
        <v>800</v>
      </c>
      <c r="D38" s="37">
        <v>11</v>
      </c>
      <c r="E38" s="37">
        <v>50</v>
      </c>
      <c r="F38" s="37">
        <v>245</v>
      </c>
      <c r="G38" s="37">
        <v>3323</v>
      </c>
      <c r="H38" s="37">
        <v>455</v>
      </c>
      <c r="I38" s="33">
        <v>72</v>
      </c>
      <c r="J38" s="37"/>
      <c r="K38" s="34">
        <v>2211.558627026055</v>
      </c>
      <c r="L38" s="31">
        <v>399.4687066201951</v>
      </c>
      <c r="M38" s="31">
        <v>5.4926947160276836</v>
      </c>
      <c r="N38" s="31">
        <v>24.966794163762195</v>
      </c>
      <c r="O38" s="31">
        <v>122.33729140243477</v>
      </c>
      <c r="P38" s="31">
        <v>1659.2931401236356</v>
      </c>
      <c r="Q38" s="31">
        <v>35.952183595817566</v>
      </c>
      <c r="R38" s="30" t="s">
        <v>122</v>
      </c>
      <c r="T38" s="55" t="s">
        <v>33</v>
      </c>
      <c r="U38" s="50">
        <v>200266</v>
      </c>
    </row>
    <row r="39" spans="1:21" ht="22.5" customHeight="1">
      <c r="A39" s="36" t="s">
        <v>117</v>
      </c>
      <c r="B39" s="37">
        <v>688</v>
      </c>
      <c r="C39" s="37"/>
      <c r="D39" s="37"/>
      <c r="E39" s="37"/>
      <c r="F39" s="37">
        <v>146</v>
      </c>
      <c r="G39" s="37">
        <v>542</v>
      </c>
      <c r="H39" s="37"/>
      <c r="I39" s="33">
        <v>69</v>
      </c>
      <c r="J39" s="37"/>
      <c r="K39" s="34">
        <v>384.8951048951049</v>
      </c>
      <c r="L39" s="30" t="s">
        <v>122</v>
      </c>
      <c r="M39" s="30" t="s">
        <v>122</v>
      </c>
      <c r="N39" s="30" t="s">
        <v>122</v>
      </c>
      <c r="O39" s="31">
        <v>81.67832167832168</v>
      </c>
      <c r="P39" s="31">
        <v>303.2167832167832</v>
      </c>
      <c r="Q39" s="31">
        <v>38.6013986013986</v>
      </c>
      <c r="R39" s="30" t="s">
        <v>122</v>
      </c>
      <c r="T39" s="55" t="s">
        <v>117</v>
      </c>
      <c r="U39" s="50">
        <v>178750</v>
      </c>
    </row>
    <row r="40" spans="1:21" ht="22.5" customHeight="1">
      <c r="A40" s="36" t="s">
        <v>118</v>
      </c>
      <c r="B40" s="37">
        <v>879</v>
      </c>
      <c r="C40" s="37"/>
      <c r="D40" s="37"/>
      <c r="E40" s="37"/>
      <c r="F40" s="37">
        <v>177</v>
      </c>
      <c r="G40" s="37">
        <v>702</v>
      </c>
      <c r="H40" s="37"/>
      <c r="I40" s="33">
        <v>90</v>
      </c>
      <c r="J40" s="37"/>
      <c r="K40" s="34">
        <v>565.8591853945242</v>
      </c>
      <c r="L40" s="30" t="s">
        <v>122</v>
      </c>
      <c r="M40" s="30" t="s">
        <v>122</v>
      </c>
      <c r="N40" s="30" t="s">
        <v>122</v>
      </c>
      <c r="O40" s="31">
        <v>113.94434108626939</v>
      </c>
      <c r="P40" s="31">
        <v>451.9148443082549</v>
      </c>
      <c r="Q40" s="31">
        <v>57.93780055234036</v>
      </c>
      <c r="R40" s="30" t="s">
        <v>122</v>
      </c>
      <c r="T40" s="55" t="s">
        <v>118</v>
      </c>
      <c r="U40" s="50">
        <v>155339</v>
      </c>
    </row>
    <row r="41" spans="1:21" ht="22.5" customHeight="1">
      <c r="A41" s="36" t="s">
        <v>119</v>
      </c>
      <c r="B41" s="37">
        <v>1167</v>
      </c>
      <c r="C41" s="37">
        <v>128</v>
      </c>
      <c r="D41" s="37"/>
      <c r="E41" s="37"/>
      <c r="F41" s="37">
        <v>400</v>
      </c>
      <c r="G41" s="37">
        <v>639</v>
      </c>
      <c r="H41" s="37"/>
      <c r="I41" s="33">
        <v>58</v>
      </c>
      <c r="J41" s="37"/>
      <c r="K41" s="34">
        <v>774.0985433415585</v>
      </c>
      <c r="L41" s="31">
        <v>84.90541006659768</v>
      </c>
      <c r="M41" s="30" t="s">
        <v>122</v>
      </c>
      <c r="N41" s="30" t="s">
        <v>122</v>
      </c>
      <c r="O41" s="31">
        <v>265.3294064581178</v>
      </c>
      <c r="P41" s="31">
        <v>423.8637268168431</v>
      </c>
      <c r="Q41" s="31">
        <v>38.47276393642707</v>
      </c>
      <c r="R41" s="30" t="s">
        <v>122</v>
      </c>
      <c r="T41" s="55" t="s">
        <v>119</v>
      </c>
      <c r="U41" s="50">
        <v>150756</v>
      </c>
    </row>
    <row r="42" spans="1:21" ht="22.5" customHeight="1">
      <c r="A42" s="36" t="s">
        <v>120</v>
      </c>
      <c r="B42" s="37">
        <v>1163</v>
      </c>
      <c r="C42" s="37">
        <v>469</v>
      </c>
      <c r="D42" s="37"/>
      <c r="E42" s="37"/>
      <c r="F42" s="37">
        <v>126</v>
      </c>
      <c r="G42" s="37">
        <v>568</v>
      </c>
      <c r="H42" s="37">
        <v>224</v>
      </c>
      <c r="I42" s="33">
        <v>145</v>
      </c>
      <c r="J42" s="28">
        <v>24</v>
      </c>
      <c r="K42" s="34">
        <v>923.1330962661925</v>
      </c>
      <c r="L42" s="31">
        <v>372.2694945389891</v>
      </c>
      <c r="M42" s="30" t="s">
        <v>122</v>
      </c>
      <c r="N42" s="30" t="s">
        <v>122</v>
      </c>
      <c r="O42" s="31">
        <v>100.01270002540005</v>
      </c>
      <c r="P42" s="31">
        <v>450.85090170180337</v>
      </c>
      <c r="Q42" s="31">
        <v>115.09398018796038</v>
      </c>
      <c r="R42" s="31">
        <v>19.0500381000762</v>
      </c>
      <c r="T42" s="55" t="s">
        <v>123</v>
      </c>
      <c r="U42" s="50">
        <v>125984</v>
      </c>
    </row>
    <row r="43" spans="1:21" ht="22.5" customHeight="1">
      <c r="A43" s="36" t="s">
        <v>121</v>
      </c>
      <c r="B43" s="37">
        <v>709</v>
      </c>
      <c r="C43" s="37">
        <v>50</v>
      </c>
      <c r="D43" s="37"/>
      <c r="E43" s="37"/>
      <c r="F43" s="37">
        <v>31</v>
      </c>
      <c r="G43" s="37">
        <v>628</v>
      </c>
      <c r="H43" s="37"/>
      <c r="I43" s="33">
        <v>77</v>
      </c>
      <c r="J43" s="28">
        <v>13</v>
      </c>
      <c r="K43" s="34">
        <v>475.9794838744327</v>
      </c>
      <c r="L43" s="31">
        <v>33.56695937055238</v>
      </c>
      <c r="M43" s="30" t="s">
        <v>122</v>
      </c>
      <c r="N43" s="30" t="s">
        <v>122</v>
      </c>
      <c r="O43" s="31">
        <v>20.811514809742473</v>
      </c>
      <c r="P43" s="31">
        <v>421.6010096941379</v>
      </c>
      <c r="Q43" s="31">
        <v>51.69311743065066</v>
      </c>
      <c r="R43" s="31">
        <v>8.727409436343617</v>
      </c>
      <c r="T43" s="55" t="s">
        <v>121</v>
      </c>
      <c r="U43" s="50">
        <v>148956</v>
      </c>
    </row>
    <row r="44" spans="1:21" ht="22.5" customHeight="1">
      <c r="A44" s="36" t="s">
        <v>34</v>
      </c>
      <c r="B44" s="37">
        <v>871</v>
      </c>
      <c r="C44" s="37">
        <v>107</v>
      </c>
      <c r="D44" s="37"/>
      <c r="E44" s="37">
        <v>20</v>
      </c>
      <c r="F44" s="37">
        <v>274</v>
      </c>
      <c r="G44" s="37">
        <v>470</v>
      </c>
      <c r="H44" s="37"/>
      <c r="I44" s="33">
        <v>31</v>
      </c>
      <c r="J44" s="37"/>
      <c r="K44" s="34">
        <v>1278.8512362718036</v>
      </c>
      <c r="L44" s="31">
        <v>157.10342397368885</v>
      </c>
      <c r="M44" s="30" t="s">
        <v>122</v>
      </c>
      <c r="N44" s="31">
        <v>29.365125976390438</v>
      </c>
      <c r="O44" s="31">
        <v>402.302225876549</v>
      </c>
      <c r="P44" s="31">
        <v>690.0804604451754</v>
      </c>
      <c r="Q44" s="31">
        <v>45.51594526340518</v>
      </c>
      <c r="R44" s="30" t="s">
        <v>122</v>
      </c>
      <c r="T44" s="55" t="s">
        <v>34</v>
      </c>
      <c r="U44" s="50">
        <v>68108</v>
      </c>
    </row>
    <row r="45" spans="1:21" ht="22.5" customHeight="1">
      <c r="A45" s="36" t="s">
        <v>35</v>
      </c>
      <c r="B45" s="37">
        <v>3217</v>
      </c>
      <c r="C45" s="37">
        <v>817</v>
      </c>
      <c r="D45" s="37"/>
      <c r="E45" s="37">
        <v>88</v>
      </c>
      <c r="F45" s="37">
        <v>343</v>
      </c>
      <c r="G45" s="37">
        <v>1969</v>
      </c>
      <c r="H45" s="37"/>
      <c r="I45" s="33">
        <v>158</v>
      </c>
      <c r="J45" s="28">
        <v>11</v>
      </c>
      <c r="K45" s="34">
        <v>685.7111188793302</v>
      </c>
      <c r="L45" s="31">
        <v>174.14547221772233</v>
      </c>
      <c r="M45" s="30" t="s">
        <v>122</v>
      </c>
      <c r="N45" s="31">
        <v>18.757407044258954</v>
      </c>
      <c r="O45" s="31">
        <v>73.1112570020548</v>
      </c>
      <c r="P45" s="31">
        <v>419.69698261529413</v>
      </c>
      <c r="Q45" s="31">
        <v>33.67807173855585</v>
      </c>
      <c r="R45" s="31">
        <v>2.3446758805323693</v>
      </c>
      <c r="T45" s="55" t="s">
        <v>35</v>
      </c>
      <c r="U45" s="50">
        <v>469148</v>
      </c>
    </row>
    <row r="46" spans="1:22" ht="22.5" customHeight="1">
      <c r="A46" s="36" t="s">
        <v>36</v>
      </c>
      <c r="B46" s="37">
        <v>4322</v>
      </c>
      <c r="C46" s="37">
        <v>1260</v>
      </c>
      <c r="D46" s="37">
        <v>4</v>
      </c>
      <c r="E46" s="37"/>
      <c r="F46" s="37">
        <v>541</v>
      </c>
      <c r="G46" s="37">
        <v>2517</v>
      </c>
      <c r="H46" s="37">
        <v>449</v>
      </c>
      <c r="I46" s="33">
        <v>105</v>
      </c>
      <c r="J46" s="37"/>
      <c r="K46" s="34">
        <v>699.3527508090615</v>
      </c>
      <c r="L46" s="31">
        <v>203.88349514563106</v>
      </c>
      <c r="M46" s="31">
        <v>0.6472491909385113</v>
      </c>
      <c r="N46" s="30" t="s">
        <v>122</v>
      </c>
      <c r="O46" s="31">
        <v>87.54045307443366</v>
      </c>
      <c r="P46" s="31">
        <v>407.28155339805824</v>
      </c>
      <c r="Q46" s="31">
        <v>16.990291262135923</v>
      </c>
      <c r="R46" s="30" t="s">
        <v>122</v>
      </c>
      <c r="T46" s="55" t="s">
        <v>36</v>
      </c>
      <c r="U46" s="50">
        <v>619551</v>
      </c>
      <c r="V46">
        <v>618000</v>
      </c>
    </row>
    <row r="47" spans="1:21" ht="22.5" customHeight="1">
      <c r="A47" s="36" t="s">
        <v>37</v>
      </c>
      <c r="B47" s="37">
        <v>771</v>
      </c>
      <c r="C47" s="37">
        <v>267</v>
      </c>
      <c r="D47" s="37"/>
      <c r="E47" s="37"/>
      <c r="F47" s="37">
        <v>207</v>
      </c>
      <c r="G47" s="37">
        <v>297</v>
      </c>
      <c r="H47" s="37"/>
      <c r="I47" s="33">
        <v>92</v>
      </c>
      <c r="J47" s="28"/>
      <c r="K47" s="34">
        <v>1567.9973968396005</v>
      </c>
      <c r="L47" s="31">
        <v>543.0029895670212</v>
      </c>
      <c r="M47" s="30" t="s">
        <v>122</v>
      </c>
      <c r="N47" s="30" t="s">
        <v>122</v>
      </c>
      <c r="O47" s="31">
        <v>420.9798458440951</v>
      </c>
      <c r="P47" s="31">
        <v>604.0145614284843</v>
      </c>
      <c r="Q47" s="31">
        <v>187.1021537084867</v>
      </c>
      <c r="R47" s="30" t="s">
        <v>122</v>
      </c>
      <c r="T47" s="55" t="s">
        <v>37</v>
      </c>
      <c r="U47" s="50">
        <v>49171</v>
      </c>
    </row>
    <row r="48" spans="1:21" ht="22.5" customHeight="1">
      <c r="A48" s="36" t="s">
        <v>38</v>
      </c>
      <c r="B48" s="37">
        <v>1860</v>
      </c>
      <c r="C48" s="37">
        <v>388</v>
      </c>
      <c r="D48" s="37">
        <v>6</v>
      </c>
      <c r="E48" s="37">
        <v>18</v>
      </c>
      <c r="F48" s="37">
        <v>377</v>
      </c>
      <c r="G48" s="37">
        <v>1071</v>
      </c>
      <c r="H48" s="37">
        <v>661</v>
      </c>
      <c r="I48" s="33">
        <v>101</v>
      </c>
      <c r="J48" s="28"/>
      <c r="K48" s="34">
        <v>1405.417658392837</v>
      </c>
      <c r="L48" s="31">
        <v>293.17314594431224</v>
      </c>
      <c r="M48" s="31">
        <v>4.533605349654312</v>
      </c>
      <c r="N48" s="31">
        <v>13.600816048962939</v>
      </c>
      <c r="O48" s="31">
        <v>284.86153613661264</v>
      </c>
      <c r="P48" s="31">
        <v>809.2485549132947</v>
      </c>
      <c r="Q48" s="31">
        <v>76.31569005251426</v>
      </c>
      <c r="R48" s="30" t="s">
        <v>122</v>
      </c>
      <c r="T48" s="55" t="s">
        <v>38</v>
      </c>
      <c r="U48" s="50">
        <v>132345</v>
      </c>
    </row>
    <row r="49" spans="1:21" ht="22.5" customHeight="1">
      <c r="A49" s="36" t="s">
        <v>39</v>
      </c>
      <c r="B49" s="37">
        <v>3186</v>
      </c>
      <c r="C49" s="37">
        <v>370</v>
      </c>
      <c r="D49" s="37">
        <v>8</v>
      </c>
      <c r="E49" s="37"/>
      <c r="F49" s="37">
        <v>339</v>
      </c>
      <c r="G49" s="37">
        <v>2469</v>
      </c>
      <c r="H49" s="37"/>
      <c r="I49" s="33">
        <v>178</v>
      </c>
      <c r="J49" s="28">
        <v>29</v>
      </c>
      <c r="K49" s="34">
        <v>655.6068169939214</v>
      </c>
      <c r="L49" s="31">
        <v>76.13764039163556</v>
      </c>
      <c r="M49" s="31">
        <v>1.646219251711039</v>
      </c>
      <c r="N49" s="30" t="s">
        <v>122</v>
      </c>
      <c r="O49" s="31">
        <v>69.75854079125529</v>
      </c>
      <c r="P49" s="31">
        <v>508.0644165593194</v>
      </c>
      <c r="Q49" s="31">
        <v>36.62837835057062</v>
      </c>
      <c r="R49" s="31">
        <v>5.967544787452517</v>
      </c>
      <c r="T49" s="55" t="s">
        <v>39</v>
      </c>
      <c r="U49" s="50">
        <v>485962</v>
      </c>
    </row>
    <row r="50" spans="1:21" ht="22.5" customHeight="1">
      <c r="A50" s="36" t="s">
        <v>40</v>
      </c>
      <c r="B50" s="37">
        <v>1552</v>
      </c>
      <c r="C50" s="37">
        <v>743</v>
      </c>
      <c r="D50" s="37"/>
      <c r="E50" s="37"/>
      <c r="F50" s="37">
        <v>99</v>
      </c>
      <c r="G50" s="37">
        <v>710</v>
      </c>
      <c r="H50" s="37"/>
      <c r="I50" s="33">
        <v>106</v>
      </c>
      <c r="J50" s="37"/>
      <c r="K50" s="34">
        <v>992.1814566911515</v>
      </c>
      <c r="L50" s="31">
        <v>474.99408654737476</v>
      </c>
      <c r="M50" s="30" t="s">
        <v>122</v>
      </c>
      <c r="N50" s="30" t="s">
        <v>122</v>
      </c>
      <c r="O50" s="31">
        <v>63.2899253946031</v>
      </c>
      <c r="P50" s="31">
        <v>453.89744474917376</v>
      </c>
      <c r="Q50" s="31">
        <v>67.76497062452452</v>
      </c>
      <c r="R50" s="30" t="s">
        <v>122</v>
      </c>
      <c r="T50" s="55" t="s">
        <v>40</v>
      </c>
      <c r="U50" s="50">
        <v>156423</v>
      </c>
    </row>
    <row r="51" spans="1:21" ht="22.5" customHeight="1">
      <c r="A51" s="36" t="s">
        <v>41</v>
      </c>
      <c r="B51" s="37">
        <v>1121</v>
      </c>
      <c r="C51" s="37">
        <v>382</v>
      </c>
      <c r="D51" s="37"/>
      <c r="E51" s="37"/>
      <c r="F51" s="37">
        <v>306</v>
      </c>
      <c r="G51" s="37">
        <v>433</v>
      </c>
      <c r="H51" s="37"/>
      <c r="I51" s="33">
        <v>68</v>
      </c>
      <c r="J51" s="28"/>
      <c r="K51" s="34">
        <v>1212.1801942083523</v>
      </c>
      <c r="L51" s="31">
        <v>413.0712169380826</v>
      </c>
      <c r="M51" s="30" t="s">
        <v>122</v>
      </c>
      <c r="N51" s="30" t="s">
        <v>122</v>
      </c>
      <c r="O51" s="31">
        <v>330.8895088561604</v>
      </c>
      <c r="P51" s="31">
        <v>468.2194684141093</v>
      </c>
      <c r="Q51" s="31">
        <v>73.53100196803564</v>
      </c>
      <c r="R51" s="30" t="s">
        <v>122</v>
      </c>
      <c r="T51" s="55" t="s">
        <v>41</v>
      </c>
      <c r="U51" s="50">
        <v>92478</v>
      </c>
    </row>
    <row r="52" spans="1:21" ht="22.5" customHeight="1">
      <c r="A52" s="39" t="s">
        <v>42</v>
      </c>
      <c r="B52" s="40">
        <v>2214</v>
      </c>
      <c r="C52" s="40">
        <v>1005</v>
      </c>
      <c r="D52" s="40">
        <v>7</v>
      </c>
      <c r="E52" s="40"/>
      <c r="F52" s="40">
        <v>360</v>
      </c>
      <c r="G52" s="40">
        <v>842</v>
      </c>
      <c r="H52" s="40">
        <v>719</v>
      </c>
      <c r="I52" s="41">
        <v>91</v>
      </c>
      <c r="J52" s="42">
        <v>18</v>
      </c>
      <c r="K52" s="34">
        <v>1687.1913674327866</v>
      </c>
      <c r="L52" s="31">
        <v>765.8660001219289</v>
      </c>
      <c r="M52" s="31">
        <v>5.3343900506005</v>
      </c>
      <c r="N52" s="30" t="s">
        <v>122</v>
      </c>
      <c r="O52" s="31">
        <v>274.34005974516856</v>
      </c>
      <c r="P52" s="31">
        <v>641.6509175150886</v>
      </c>
      <c r="Q52" s="31">
        <v>69.3470706578065</v>
      </c>
      <c r="R52" s="31">
        <v>13.717002987258429</v>
      </c>
      <c r="T52" s="55" t="s">
        <v>42</v>
      </c>
      <c r="U52" s="50">
        <v>131224</v>
      </c>
    </row>
    <row r="53" spans="1:21" ht="22.5" customHeight="1">
      <c r="A53" s="36" t="s">
        <v>43</v>
      </c>
      <c r="B53" s="37">
        <v>1212</v>
      </c>
      <c r="C53" s="37"/>
      <c r="D53" s="37"/>
      <c r="E53" s="37"/>
      <c r="F53" s="37">
        <v>136</v>
      </c>
      <c r="G53" s="37">
        <v>1076</v>
      </c>
      <c r="H53" s="37"/>
      <c r="I53" s="33">
        <v>111</v>
      </c>
      <c r="J53" s="37"/>
      <c r="K53" s="34">
        <v>682.2326796208317</v>
      </c>
      <c r="L53" s="30" t="s">
        <v>122</v>
      </c>
      <c r="M53" s="30" t="s">
        <v>122</v>
      </c>
      <c r="N53" s="30" t="s">
        <v>122</v>
      </c>
      <c r="O53" s="31">
        <v>76.55416206966429</v>
      </c>
      <c r="P53" s="31">
        <v>605.6785175511675</v>
      </c>
      <c r="Q53" s="31">
        <v>62.48170580685835</v>
      </c>
      <c r="R53" s="30" t="s">
        <v>122</v>
      </c>
      <c r="T53" s="55" t="s">
        <v>43</v>
      </c>
      <c r="U53" s="50">
        <v>177652</v>
      </c>
    </row>
    <row r="54" spans="1:21" ht="22.5" customHeight="1">
      <c r="A54" s="36" t="s">
        <v>44</v>
      </c>
      <c r="B54" s="37">
        <v>652</v>
      </c>
      <c r="C54" s="37">
        <v>374</v>
      </c>
      <c r="D54" s="37"/>
      <c r="E54" s="37">
        <v>12</v>
      </c>
      <c r="F54" s="37">
        <v>52</v>
      </c>
      <c r="G54" s="37">
        <v>214</v>
      </c>
      <c r="H54" s="37"/>
      <c r="I54" s="33">
        <v>43</v>
      </c>
      <c r="J54" s="28">
        <v>15</v>
      </c>
      <c r="K54" s="34">
        <v>1071.9981585307708</v>
      </c>
      <c r="L54" s="31">
        <v>614.9191890958715</v>
      </c>
      <c r="M54" s="30" t="s">
        <v>122</v>
      </c>
      <c r="N54" s="31">
        <v>19.730027457621546</v>
      </c>
      <c r="O54" s="31">
        <v>85.49678564969336</v>
      </c>
      <c r="P54" s="31">
        <v>351.8521563275842</v>
      </c>
      <c r="Q54" s="31">
        <v>70.6992650564772</v>
      </c>
      <c r="R54" s="31">
        <v>24.662534322026932</v>
      </c>
      <c r="T54" s="55" t="s">
        <v>44</v>
      </c>
      <c r="U54" s="50">
        <v>60821</v>
      </c>
    </row>
    <row r="55" spans="1:21" ht="22.5" customHeight="1">
      <c r="A55" s="36" t="s">
        <v>45</v>
      </c>
      <c r="B55" s="37">
        <v>1477</v>
      </c>
      <c r="C55" s="37">
        <v>609</v>
      </c>
      <c r="D55" s="37">
        <v>6</v>
      </c>
      <c r="E55" s="37"/>
      <c r="F55" s="37">
        <v>45</v>
      </c>
      <c r="G55" s="37">
        <v>817</v>
      </c>
      <c r="H55" s="37"/>
      <c r="I55" s="33">
        <v>37</v>
      </c>
      <c r="J55" s="28">
        <v>12</v>
      </c>
      <c r="K55" s="34">
        <v>2155.134677678233</v>
      </c>
      <c r="L55" s="31">
        <v>888.6100329763328</v>
      </c>
      <c r="M55" s="31">
        <v>8.754778650013131</v>
      </c>
      <c r="N55" s="30" t="s">
        <v>122</v>
      </c>
      <c r="O55" s="31">
        <v>65.6608398750985</v>
      </c>
      <c r="P55" s="31">
        <v>1192.1090261767881</v>
      </c>
      <c r="Q55" s="31">
        <v>53.98780167508099</v>
      </c>
      <c r="R55" s="31">
        <v>17.509557300026263</v>
      </c>
      <c r="T55" s="55" t="s">
        <v>45</v>
      </c>
      <c r="U55" s="50">
        <v>68534</v>
      </c>
    </row>
    <row r="56" spans="1:21" ht="22.5" customHeight="1">
      <c r="A56" s="36" t="s">
        <v>46</v>
      </c>
      <c r="B56" s="37">
        <v>1501</v>
      </c>
      <c r="C56" s="37">
        <v>108</v>
      </c>
      <c r="D56" s="37"/>
      <c r="E56" s="37"/>
      <c r="F56" s="37">
        <v>60</v>
      </c>
      <c r="G56" s="37">
        <v>1333</v>
      </c>
      <c r="H56" s="37"/>
      <c r="I56" s="33">
        <v>13</v>
      </c>
      <c r="J56" s="28"/>
      <c r="K56" s="34">
        <v>908.6506447121498</v>
      </c>
      <c r="L56" s="31">
        <v>65.37926024577759</v>
      </c>
      <c r="M56" s="30" t="s">
        <v>122</v>
      </c>
      <c r="N56" s="30" t="s">
        <v>122</v>
      </c>
      <c r="O56" s="31">
        <v>36.32181124765422</v>
      </c>
      <c r="P56" s="31">
        <v>806.9495732187179</v>
      </c>
      <c r="Q56" s="31">
        <v>7.86972577032508</v>
      </c>
      <c r="R56" s="30" t="s">
        <v>122</v>
      </c>
      <c r="T56" s="55" t="s">
        <v>46</v>
      </c>
      <c r="U56" s="50">
        <v>165190</v>
      </c>
    </row>
    <row r="57" spans="1:22" ht="22.5" customHeight="1">
      <c r="A57" s="36" t="s">
        <v>47</v>
      </c>
      <c r="B57" s="37">
        <v>4620</v>
      </c>
      <c r="C57" s="37">
        <v>1328</v>
      </c>
      <c r="D57" s="37"/>
      <c r="E57" s="37"/>
      <c r="F57" s="37">
        <v>411</v>
      </c>
      <c r="G57" s="37">
        <v>2881</v>
      </c>
      <c r="H57" s="37"/>
      <c r="I57" s="33">
        <v>131</v>
      </c>
      <c r="J57" s="37"/>
      <c r="K57" s="34">
        <v>1137.9310344827586</v>
      </c>
      <c r="L57" s="31">
        <v>327.09359605911334</v>
      </c>
      <c r="M57" s="30" t="s">
        <v>122</v>
      </c>
      <c r="N57" s="30" t="s">
        <v>122</v>
      </c>
      <c r="O57" s="31">
        <v>101.23152709359607</v>
      </c>
      <c r="P57" s="31">
        <v>709.6059113300493</v>
      </c>
      <c r="Q57" s="31">
        <v>32.26600985221675</v>
      </c>
      <c r="R57" s="30" t="s">
        <v>122</v>
      </c>
      <c r="T57" s="55" t="s">
        <v>47</v>
      </c>
      <c r="U57" s="50">
        <v>404074</v>
      </c>
      <c r="V57">
        <v>406000</v>
      </c>
    </row>
    <row r="58" spans="1:21" ht="22.5" customHeight="1">
      <c r="A58" s="36" t="s">
        <v>48</v>
      </c>
      <c r="B58" s="37">
        <v>311</v>
      </c>
      <c r="C58" s="37"/>
      <c r="D58" s="37"/>
      <c r="E58" s="37">
        <v>8</v>
      </c>
      <c r="F58" s="37">
        <v>33</v>
      </c>
      <c r="G58" s="37">
        <v>270</v>
      </c>
      <c r="H58" s="37"/>
      <c r="I58" s="33">
        <v>38</v>
      </c>
      <c r="J58" s="28"/>
      <c r="K58" s="34">
        <v>1558.5847449133007</v>
      </c>
      <c r="L58" s="30" t="s">
        <v>122</v>
      </c>
      <c r="M58" s="30" t="s">
        <v>122</v>
      </c>
      <c r="N58" s="31">
        <v>40.09221208780195</v>
      </c>
      <c r="O58" s="31">
        <v>165.38037486218303</v>
      </c>
      <c r="P58" s="31">
        <v>1353.1121579633157</v>
      </c>
      <c r="Q58" s="31">
        <v>190.43800741705925</v>
      </c>
      <c r="R58" s="30" t="s">
        <v>122</v>
      </c>
      <c r="T58" s="55" t="s">
        <v>48</v>
      </c>
      <c r="U58" s="50">
        <v>19954</v>
      </c>
    </row>
    <row r="59" spans="1:21" ht="22.5" customHeight="1">
      <c r="A59" s="36" t="s">
        <v>49</v>
      </c>
      <c r="B59" s="37">
        <v>2199</v>
      </c>
      <c r="C59" s="37">
        <v>349</v>
      </c>
      <c r="D59" s="37"/>
      <c r="E59" s="37"/>
      <c r="F59" s="37">
        <v>292</v>
      </c>
      <c r="G59" s="37">
        <v>1558</v>
      </c>
      <c r="H59" s="37">
        <v>400</v>
      </c>
      <c r="I59" s="33">
        <v>223</v>
      </c>
      <c r="J59" s="28">
        <v>37</v>
      </c>
      <c r="K59" s="34">
        <v>782.4425443793299</v>
      </c>
      <c r="L59" s="31">
        <v>124.18028557907509</v>
      </c>
      <c r="M59" s="30" t="s">
        <v>122</v>
      </c>
      <c r="N59" s="30" t="s">
        <v>122</v>
      </c>
      <c r="O59" s="31">
        <v>103.89869165928346</v>
      </c>
      <c r="P59" s="31">
        <v>554.3635671409713</v>
      </c>
      <c r="Q59" s="31">
        <v>79.34728849321989</v>
      </c>
      <c r="R59" s="31">
        <v>13.165245176005095</v>
      </c>
      <c r="T59" s="55" t="s">
        <v>49</v>
      </c>
      <c r="U59" s="50">
        <v>281043</v>
      </c>
    </row>
    <row r="60" spans="1:21" ht="22.5" customHeight="1">
      <c r="A60" s="36" t="s">
        <v>50</v>
      </c>
      <c r="B60" s="37">
        <v>1044</v>
      </c>
      <c r="C60" s="37"/>
      <c r="D60" s="37"/>
      <c r="E60" s="37"/>
      <c r="F60" s="37">
        <v>264</v>
      </c>
      <c r="G60" s="37">
        <v>780</v>
      </c>
      <c r="H60" s="37"/>
      <c r="I60" s="33">
        <v>32</v>
      </c>
      <c r="J60" s="28"/>
      <c r="K60" s="34">
        <v>614.8916871826889</v>
      </c>
      <c r="L60" s="30" t="s">
        <v>122</v>
      </c>
      <c r="M60" s="30" t="s">
        <v>122</v>
      </c>
      <c r="N60" s="30" t="s">
        <v>122</v>
      </c>
      <c r="O60" s="31">
        <v>155.48985193125463</v>
      </c>
      <c r="P60" s="31">
        <v>459.40183525143414</v>
      </c>
      <c r="Q60" s="31">
        <v>18.847254779546017</v>
      </c>
      <c r="R60" s="30" t="s">
        <v>122</v>
      </c>
      <c r="T60" s="55" t="s">
        <v>50</v>
      </c>
      <c r="U60" s="50">
        <v>169786</v>
      </c>
    </row>
    <row r="61" spans="1:21" ht="22.5" customHeight="1">
      <c r="A61" s="36" t="s">
        <v>51</v>
      </c>
      <c r="B61" s="37">
        <v>2475</v>
      </c>
      <c r="C61" s="37">
        <v>1097</v>
      </c>
      <c r="D61" s="37"/>
      <c r="E61" s="37"/>
      <c r="F61" s="37">
        <v>666</v>
      </c>
      <c r="G61" s="37">
        <v>712</v>
      </c>
      <c r="H61" s="37">
        <v>355</v>
      </c>
      <c r="I61" s="33">
        <v>92</v>
      </c>
      <c r="J61" s="28"/>
      <c r="K61" s="34">
        <v>1280.2938209657812</v>
      </c>
      <c r="L61" s="31">
        <v>567.4676046866514</v>
      </c>
      <c r="M61" s="30" t="s">
        <v>122</v>
      </c>
      <c r="N61" s="30" t="s">
        <v>122</v>
      </c>
      <c r="O61" s="31">
        <v>344.5154281871557</v>
      </c>
      <c r="P61" s="31">
        <v>368.31078809197425</v>
      </c>
      <c r="Q61" s="31">
        <v>47.59071980963712</v>
      </c>
      <c r="R61" s="30" t="s">
        <v>122</v>
      </c>
      <c r="T61" s="55" t="s">
        <v>51</v>
      </c>
      <c r="U61" s="50">
        <v>193315</v>
      </c>
    </row>
    <row r="62" spans="1:21" ht="22.5" customHeight="1">
      <c r="A62" s="36" t="s">
        <v>52</v>
      </c>
      <c r="B62" s="37">
        <v>833</v>
      </c>
      <c r="C62" s="37"/>
      <c r="D62" s="37"/>
      <c r="E62" s="37"/>
      <c r="F62" s="37">
        <v>174</v>
      </c>
      <c r="G62" s="37">
        <v>659</v>
      </c>
      <c r="H62" s="37"/>
      <c r="I62" s="33">
        <v>25</v>
      </c>
      <c r="J62" s="28"/>
      <c r="K62" s="34">
        <v>623.1997905210787</v>
      </c>
      <c r="L62" s="30" t="s">
        <v>122</v>
      </c>
      <c r="M62" s="30" t="s">
        <v>122</v>
      </c>
      <c r="N62" s="30" t="s">
        <v>122</v>
      </c>
      <c r="O62" s="31">
        <v>130.17618673549546</v>
      </c>
      <c r="P62" s="31">
        <v>493.0236037855833</v>
      </c>
      <c r="Q62" s="31">
        <v>18.703475105674634</v>
      </c>
      <c r="R62" s="31">
        <v>0</v>
      </c>
      <c r="T62" s="55" t="s">
        <v>52</v>
      </c>
      <c r="U62" s="50">
        <v>133665</v>
      </c>
    </row>
    <row r="63" spans="1:21" ht="22.5" customHeight="1">
      <c r="A63" s="36" t="s">
        <v>53</v>
      </c>
      <c r="B63" s="37">
        <v>1558</v>
      </c>
      <c r="C63" s="37">
        <v>217</v>
      </c>
      <c r="D63" s="37"/>
      <c r="E63" s="37"/>
      <c r="F63" s="37">
        <v>316</v>
      </c>
      <c r="G63" s="37">
        <v>1025</v>
      </c>
      <c r="H63" s="37">
        <v>925</v>
      </c>
      <c r="I63" s="33">
        <v>47</v>
      </c>
      <c r="J63" s="28">
        <v>4</v>
      </c>
      <c r="K63" s="34">
        <v>4412.0978704123245</v>
      </c>
      <c r="L63" s="31">
        <v>614.5219755323969</v>
      </c>
      <c r="M63" s="30" t="s">
        <v>122</v>
      </c>
      <c r="N63" s="30" t="s">
        <v>122</v>
      </c>
      <c r="O63" s="31">
        <v>894.8799275033982</v>
      </c>
      <c r="P63" s="31">
        <v>2902.695967376529</v>
      </c>
      <c r="Q63" s="31">
        <v>133.09922972360673</v>
      </c>
      <c r="R63" s="31">
        <v>11.327594019030359</v>
      </c>
      <c r="T63" s="55" t="s">
        <v>53</v>
      </c>
      <c r="U63" s="50">
        <v>35312</v>
      </c>
    </row>
    <row r="64" spans="1:21" ht="22.5" customHeight="1">
      <c r="A64" s="36" t="s">
        <v>54</v>
      </c>
      <c r="B64" s="37">
        <v>1557</v>
      </c>
      <c r="C64" s="37">
        <v>285</v>
      </c>
      <c r="D64" s="37"/>
      <c r="E64" s="37"/>
      <c r="F64" s="37">
        <v>755</v>
      </c>
      <c r="G64" s="37">
        <v>517</v>
      </c>
      <c r="H64" s="37"/>
      <c r="I64" s="33">
        <v>34</v>
      </c>
      <c r="J64" s="28"/>
      <c r="K64" s="34">
        <v>1419.3901271707916</v>
      </c>
      <c r="L64" s="31">
        <v>259.81129495419117</v>
      </c>
      <c r="M64" s="30" t="s">
        <v>122</v>
      </c>
      <c r="N64" s="30" t="s">
        <v>122</v>
      </c>
      <c r="O64" s="31">
        <v>688.2720269839099</v>
      </c>
      <c r="P64" s="31">
        <v>471.3068052326907</v>
      </c>
      <c r="Q64" s="31">
        <v>30.99503167874561</v>
      </c>
      <c r="R64" s="30" t="s">
        <v>122</v>
      </c>
      <c r="T64" s="55" t="s">
        <v>113</v>
      </c>
      <c r="U64" s="50">
        <v>109695</v>
      </c>
    </row>
    <row r="65" spans="1:21" ht="22.5" customHeight="1">
      <c r="A65" s="36" t="s">
        <v>55</v>
      </c>
      <c r="B65" s="37">
        <v>552</v>
      </c>
      <c r="C65" s="37"/>
      <c r="D65" s="37"/>
      <c r="E65" s="37"/>
      <c r="F65" s="37">
        <v>336</v>
      </c>
      <c r="G65" s="37">
        <v>216</v>
      </c>
      <c r="H65" s="37"/>
      <c r="I65" s="33">
        <v>16</v>
      </c>
      <c r="J65" s="28"/>
      <c r="K65" s="34">
        <v>623.2428953697117</v>
      </c>
      <c r="L65" s="30" t="s">
        <v>122</v>
      </c>
      <c r="M65" s="30" t="s">
        <v>122</v>
      </c>
      <c r="N65" s="30" t="s">
        <v>122</v>
      </c>
      <c r="O65" s="31">
        <v>379.3652406598245</v>
      </c>
      <c r="P65" s="31">
        <v>243.8776547098872</v>
      </c>
      <c r="Q65" s="31">
        <v>18.065011459991645</v>
      </c>
      <c r="R65" s="30" t="s">
        <v>122</v>
      </c>
      <c r="T65" s="55" t="s">
        <v>55</v>
      </c>
      <c r="U65" s="50">
        <v>88569</v>
      </c>
    </row>
    <row r="66" spans="1:21" ht="22.5" customHeight="1">
      <c r="A66" s="36" t="s">
        <v>56</v>
      </c>
      <c r="B66" s="37">
        <v>113</v>
      </c>
      <c r="C66" s="37"/>
      <c r="D66" s="37"/>
      <c r="E66" s="37"/>
      <c r="F66" s="37"/>
      <c r="G66" s="37">
        <v>113</v>
      </c>
      <c r="H66" s="37"/>
      <c r="I66" s="33">
        <v>15</v>
      </c>
      <c r="J66" s="37"/>
      <c r="K66" s="34">
        <v>237.15580926796505</v>
      </c>
      <c r="L66" s="30" t="s">
        <v>122</v>
      </c>
      <c r="M66" s="30" t="s">
        <v>122</v>
      </c>
      <c r="N66" s="30" t="s">
        <v>122</v>
      </c>
      <c r="O66" s="30" t="s">
        <v>122</v>
      </c>
      <c r="P66" s="31">
        <v>237.15580926796505</v>
      </c>
      <c r="Q66" s="31">
        <v>31.480859637340494</v>
      </c>
      <c r="R66" s="30" t="s">
        <v>122</v>
      </c>
      <c r="T66" s="55" t="s">
        <v>56</v>
      </c>
      <c r="U66" s="50">
        <v>47648</v>
      </c>
    </row>
    <row r="67" spans="1:21" ht="22.5" customHeight="1">
      <c r="A67" s="36" t="s">
        <v>57</v>
      </c>
      <c r="B67" s="37">
        <v>1129</v>
      </c>
      <c r="C67" s="37"/>
      <c r="D67" s="37">
        <v>4</v>
      </c>
      <c r="E67" s="37"/>
      <c r="F67" s="37">
        <v>29</v>
      </c>
      <c r="G67" s="37">
        <v>1096</v>
      </c>
      <c r="H67" s="37"/>
      <c r="I67" s="33">
        <v>71</v>
      </c>
      <c r="J67" s="28"/>
      <c r="K67" s="34">
        <v>695.2912340341671</v>
      </c>
      <c r="L67" s="30" t="s">
        <v>122</v>
      </c>
      <c r="M67" s="31">
        <v>2.4633878973752603</v>
      </c>
      <c r="N67" s="30" t="s">
        <v>122</v>
      </c>
      <c r="O67" s="31">
        <v>17.859562255970637</v>
      </c>
      <c r="P67" s="31">
        <v>674.9682838808213</v>
      </c>
      <c r="Q67" s="31">
        <v>43.725135178410866</v>
      </c>
      <c r="R67" s="30" t="s">
        <v>122</v>
      </c>
      <c r="T67" s="55" t="s">
        <v>57</v>
      </c>
      <c r="U67" s="50">
        <v>162378</v>
      </c>
    </row>
    <row r="68" spans="1:22" ht="22.5" customHeight="1">
      <c r="A68" s="36" t="s">
        <v>58</v>
      </c>
      <c r="B68" s="37">
        <v>973</v>
      </c>
      <c r="C68" s="37"/>
      <c r="D68" s="37"/>
      <c r="E68" s="37"/>
      <c r="F68" s="37">
        <v>141</v>
      </c>
      <c r="G68" s="37">
        <v>832</v>
      </c>
      <c r="H68" s="37"/>
      <c r="I68" s="33">
        <v>52</v>
      </c>
      <c r="J68" s="28">
        <v>6</v>
      </c>
      <c r="K68" s="34">
        <v>1066.8157796636187</v>
      </c>
      <c r="L68" s="30" t="s">
        <v>122</v>
      </c>
      <c r="M68" s="30" t="s">
        <v>122</v>
      </c>
      <c r="N68" s="30" t="s">
        <v>122</v>
      </c>
      <c r="O68" s="31">
        <v>154.59509242812973</v>
      </c>
      <c r="P68" s="31">
        <v>912.2206872354889</v>
      </c>
      <c r="Q68" s="31">
        <v>57.013792952218054</v>
      </c>
      <c r="R68" s="31">
        <v>6.578514571409775</v>
      </c>
      <c r="T68" s="55" t="s">
        <v>58</v>
      </c>
      <c r="U68" s="50">
        <v>91206</v>
      </c>
      <c r="V68" s="60"/>
    </row>
    <row r="69" spans="1:21" ht="22.5" customHeight="1">
      <c r="A69" s="36" t="s">
        <v>59</v>
      </c>
      <c r="B69" s="37">
        <v>409</v>
      </c>
      <c r="C69" s="37">
        <v>218</v>
      </c>
      <c r="D69" s="37"/>
      <c r="E69" s="37"/>
      <c r="F69" s="37"/>
      <c r="G69" s="37">
        <v>191</v>
      </c>
      <c r="H69" s="37"/>
      <c r="I69" s="33">
        <v>70</v>
      </c>
      <c r="J69" s="28">
        <v>16</v>
      </c>
      <c r="K69" s="34">
        <v>660.9994181912211</v>
      </c>
      <c r="L69" s="31">
        <v>352.31753830241126</v>
      </c>
      <c r="M69" s="30" t="s">
        <v>122</v>
      </c>
      <c r="N69" s="30" t="s">
        <v>122</v>
      </c>
      <c r="O69" s="30" t="s">
        <v>122</v>
      </c>
      <c r="P69" s="31">
        <v>308.6818798888099</v>
      </c>
      <c r="Q69" s="31">
        <v>113.12948477600361</v>
      </c>
      <c r="R69" s="31">
        <v>25.858167948800826</v>
      </c>
      <c r="T69" s="55" t="s">
        <v>114</v>
      </c>
      <c r="U69" s="50">
        <v>61876</v>
      </c>
    </row>
    <row r="70" spans="1:21" ht="22.5" customHeight="1">
      <c r="A70" s="36" t="s">
        <v>60</v>
      </c>
      <c r="B70" s="37">
        <v>524</v>
      </c>
      <c r="C70" s="37">
        <v>180</v>
      </c>
      <c r="D70" s="37"/>
      <c r="E70" s="37"/>
      <c r="F70" s="37">
        <v>179</v>
      </c>
      <c r="G70" s="37">
        <v>165</v>
      </c>
      <c r="H70" s="37"/>
      <c r="I70" s="33"/>
      <c r="J70" s="28"/>
      <c r="K70" s="34">
        <v>705.3249340440424</v>
      </c>
      <c r="L70" s="31">
        <v>242.28719108383137</v>
      </c>
      <c r="M70" s="30" t="s">
        <v>122</v>
      </c>
      <c r="N70" s="30" t="s">
        <v>122</v>
      </c>
      <c r="O70" s="31">
        <v>240.94115113336565</v>
      </c>
      <c r="P70" s="31">
        <v>222.09659182684544</v>
      </c>
      <c r="Q70" s="31">
        <v>0</v>
      </c>
      <c r="R70" s="30" t="s">
        <v>122</v>
      </c>
      <c r="T70" s="55" t="s">
        <v>60</v>
      </c>
      <c r="U70" s="50">
        <v>74292</v>
      </c>
    </row>
    <row r="71" spans="1:21" ht="22.5" customHeight="1">
      <c r="A71" s="36" t="s">
        <v>61</v>
      </c>
      <c r="B71" s="37">
        <v>975</v>
      </c>
      <c r="C71" s="37">
        <v>335</v>
      </c>
      <c r="D71" s="37"/>
      <c r="E71" s="37"/>
      <c r="F71" s="37"/>
      <c r="G71" s="37">
        <v>640</v>
      </c>
      <c r="H71" s="37"/>
      <c r="I71" s="33">
        <v>28</v>
      </c>
      <c r="J71" s="28"/>
      <c r="K71" s="34">
        <v>1044.5458635983803</v>
      </c>
      <c r="L71" s="31">
        <v>358.89524544149475</v>
      </c>
      <c r="M71" s="30" t="s">
        <v>122</v>
      </c>
      <c r="N71" s="30" t="s">
        <v>122</v>
      </c>
      <c r="O71" s="30" t="s">
        <v>122</v>
      </c>
      <c r="P71" s="31">
        <v>685.6506181568855</v>
      </c>
      <c r="Q71" s="31">
        <v>29.997214544363736</v>
      </c>
      <c r="R71" s="31">
        <v>0</v>
      </c>
      <c r="T71" s="55" t="s">
        <v>61</v>
      </c>
      <c r="U71" s="50">
        <v>93342</v>
      </c>
    </row>
    <row r="72" spans="1:21" ht="22.5" customHeight="1">
      <c r="A72" s="36" t="s">
        <v>62</v>
      </c>
      <c r="B72" s="37">
        <v>353</v>
      </c>
      <c r="C72" s="37"/>
      <c r="D72" s="37"/>
      <c r="E72" s="37"/>
      <c r="F72" s="37">
        <v>141</v>
      </c>
      <c r="G72" s="37">
        <v>212</v>
      </c>
      <c r="H72" s="37"/>
      <c r="I72" s="33">
        <v>28</v>
      </c>
      <c r="J72" s="37"/>
      <c r="K72" s="34">
        <v>564.6373844332833</v>
      </c>
      <c r="L72" s="30" t="s">
        <v>122</v>
      </c>
      <c r="M72" s="30" t="s">
        <v>122</v>
      </c>
      <c r="N72" s="30" t="s">
        <v>122</v>
      </c>
      <c r="O72" s="31">
        <v>225.53504590677883</v>
      </c>
      <c r="P72" s="31">
        <v>339.10233852650435</v>
      </c>
      <c r="Q72" s="31">
        <v>44.787101314821335</v>
      </c>
      <c r="R72" s="30" t="s">
        <v>122</v>
      </c>
      <c r="T72" s="55" t="s">
        <v>62</v>
      </c>
      <c r="U72" s="50">
        <v>62518</v>
      </c>
    </row>
    <row r="73" spans="1:21" ht="22.5" customHeight="1">
      <c r="A73" s="36" t="s">
        <v>63</v>
      </c>
      <c r="B73" s="37">
        <v>384</v>
      </c>
      <c r="C73" s="37"/>
      <c r="D73" s="37"/>
      <c r="E73" s="37"/>
      <c r="F73" s="37">
        <v>311</v>
      </c>
      <c r="G73" s="37">
        <v>73</v>
      </c>
      <c r="H73" s="37"/>
      <c r="I73" s="27">
        <v>39</v>
      </c>
      <c r="J73" s="37"/>
      <c r="K73" s="34">
        <v>767.7236194969811</v>
      </c>
      <c r="L73" s="30" t="s">
        <v>122</v>
      </c>
      <c r="M73" s="30" t="s">
        <v>122</v>
      </c>
      <c r="N73" s="30" t="s">
        <v>122</v>
      </c>
      <c r="O73" s="31">
        <v>621.7761605821904</v>
      </c>
      <c r="P73" s="31">
        <v>145.94745891479067</v>
      </c>
      <c r="Q73" s="31">
        <v>77.97193010516214</v>
      </c>
      <c r="R73" s="30" t="s">
        <v>122</v>
      </c>
      <c r="T73" s="55" t="s">
        <v>129</v>
      </c>
      <c r="U73" s="50">
        <v>50018</v>
      </c>
    </row>
    <row r="74" spans="1:21" ht="22.5" customHeight="1">
      <c r="A74" s="36" t="s">
        <v>64</v>
      </c>
      <c r="B74" s="37">
        <v>432</v>
      </c>
      <c r="C74" s="37">
        <v>271</v>
      </c>
      <c r="D74" s="37">
        <v>4</v>
      </c>
      <c r="E74" s="37"/>
      <c r="F74" s="37">
        <v>101</v>
      </c>
      <c r="G74" s="37">
        <v>56</v>
      </c>
      <c r="H74" s="37"/>
      <c r="I74" s="33">
        <v>33</v>
      </c>
      <c r="J74" s="28"/>
      <c r="K74" s="34">
        <v>1036.5926814637073</v>
      </c>
      <c r="L74" s="31">
        <v>650.2699460107979</v>
      </c>
      <c r="M74" s="31">
        <v>9.598080383923216</v>
      </c>
      <c r="N74" s="30" t="s">
        <v>122</v>
      </c>
      <c r="O74" s="31">
        <v>242.3515296940612</v>
      </c>
      <c r="P74" s="31">
        <v>134.373125374925</v>
      </c>
      <c r="Q74" s="31">
        <v>79.18416316736652</v>
      </c>
      <c r="R74" s="30" t="s">
        <v>122</v>
      </c>
      <c r="T74" s="55" t="s">
        <v>64</v>
      </c>
      <c r="U74" s="50">
        <v>41675</v>
      </c>
    </row>
    <row r="75" spans="1:21" ht="22.5" customHeight="1">
      <c r="A75" s="36" t="s">
        <v>65</v>
      </c>
      <c r="B75" s="37">
        <v>367</v>
      </c>
      <c r="C75" s="37">
        <v>61</v>
      </c>
      <c r="D75" s="37"/>
      <c r="E75" s="37"/>
      <c r="F75" s="37">
        <v>83</v>
      </c>
      <c r="G75" s="37">
        <v>223</v>
      </c>
      <c r="H75" s="37"/>
      <c r="I75" s="33">
        <v>48</v>
      </c>
      <c r="J75" s="28">
        <v>19</v>
      </c>
      <c r="K75" s="34">
        <v>935.3893207595258</v>
      </c>
      <c r="L75" s="31">
        <v>155.473429336052</v>
      </c>
      <c r="M75" s="30" t="s">
        <v>122</v>
      </c>
      <c r="N75" s="30" t="s">
        <v>122</v>
      </c>
      <c r="O75" s="31">
        <v>211.54581368675926</v>
      </c>
      <c r="P75" s="31">
        <v>568.3700777367147</v>
      </c>
      <c r="Q75" s="31">
        <v>122.33974767427043</v>
      </c>
      <c r="R75" s="31">
        <v>48.426150121065376</v>
      </c>
      <c r="T75" s="55" t="s">
        <v>115</v>
      </c>
      <c r="U75" s="50">
        <v>39235</v>
      </c>
    </row>
    <row r="76" spans="1:21" ht="22.5" customHeight="1">
      <c r="A76" s="36" t="s">
        <v>66</v>
      </c>
      <c r="B76" s="37">
        <v>998</v>
      </c>
      <c r="C76" s="37">
        <v>180</v>
      </c>
      <c r="D76" s="37"/>
      <c r="E76" s="37">
        <v>14</v>
      </c>
      <c r="F76" s="37">
        <v>307</v>
      </c>
      <c r="G76" s="37">
        <v>497</v>
      </c>
      <c r="H76" s="37">
        <v>241</v>
      </c>
      <c r="I76" s="33">
        <v>30</v>
      </c>
      <c r="J76" s="28"/>
      <c r="K76" s="34">
        <v>1215.2946906965417</v>
      </c>
      <c r="L76" s="31">
        <v>219.191427179737</v>
      </c>
      <c r="M76" s="30" t="s">
        <v>122</v>
      </c>
      <c r="N76" s="31">
        <v>17.04822211397954</v>
      </c>
      <c r="O76" s="31">
        <v>373.8431563565514</v>
      </c>
      <c r="P76" s="31">
        <v>605.2118850462737</v>
      </c>
      <c r="Q76" s="31">
        <v>36.53190452995616</v>
      </c>
      <c r="R76" s="30" t="s">
        <v>122</v>
      </c>
      <c r="T76" s="55" t="s">
        <v>66</v>
      </c>
      <c r="U76" s="50">
        <v>82120</v>
      </c>
    </row>
    <row r="77" spans="1:21" ht="22.5" customHeight="1">
      <c r="A77" s="36" t="s">
        <v>67</v>
      </c>
      <c r="B77" s="37">
        <v>323</v>
      </c>
      <c r="C77" s="37"/>
      <c r="D77" s="37"/>
      <c r="E77" s="37"/>
      <c r="F77" s="37"/>
      <c r="G77" s="37">
        <v>323</v>
      </c>
      <c r="H77" s="37"/>
      <c r="I77" s="33"/>
      <c r="J77" s="28"/>
      <c r="K77" s="34">
        <v>579.0294534177079</v>
      </c>
      <c r="L77" s="30" t="s">
        <v>122</v>
      </c>
      <c r="M77" s="30" t="s">
        <v>122</v>
      </c>
      <c r="N77" s="30" t="s">
        <v>122</v>
      </c>
      <c r="O77" s="30" t="s">
        <v>122</v>
      </c>
      <c r="P77" s="31">
        <v>579.0294534177079</v>
      </c>
      <c r="Q77" s="30" t="s">
        <v>122</v>
      </c>
      <c r="R77" s="30" t="s">
        <v>122</v>
      </c>
      <c r="T77" s="55" t="s">
        <v>67</v>
      </c>
      <c r="U77" s="50">
        <v>55783</v>
      </c>
    </row>
    <row r="78" spans="1:21" ht="22.5" customHeight="1">
      <c r="A78" s="36" t="s">
        <v>68</v>
      </c>
      <c r="B78" s="37">
        <v>342</v>
      </c>
      <c r="C78" s="37"/>
      <c r="D78" s="37">
        <v>4</v>
      </c>
      <c r="E78" s="37"/>
      <c r="F78" s="37">
        <v>246</v>
      </c>
      <c r="G78" s="37">
        <v>92</v>
      </c>
      <c r="H78" s="37"/>
      <c r="I78" s="33">
        <v>50</v>
      </c>
      <c r="J78" s="28"/>
      <c r="K78" s="34">
        <v>833.8412775813728</v>
      </c>
      <c r="L78" s="30" t="s">
        <v>122</v>
      </c>
      <c r="M78" s="31">
        <v>9.752529562355235</v>
      </c>
      <c r="N78" s="30" t="s">
        <v>122</v>
      </c>
      <c r="O78" s="31">
        <v>599.780568084847</v>
      </c>
      <c r="P78" s="31">
        <v>224.30817993417045</v>
      </c>
      <c r="Q78" s="31">
        <v>121.90661952944045</v>
      </c>
      <c r="R78" s="30" t="s">
        <v>122</v>
      </c>
      <c r="T78" s="55" t="s">
        <v>68</v>
      </c>
      <c r="U78" s="50">
        <v>41015</v>
      </c>
    </row>
    <row r="79" spans="1:21" ht="22.5" customHeight="1">
      <c r="A79" s="52" t="s">
        <v>126</v>
      </c>
      <c r="B79" s="37">
        <v>99</v>
      </c>
      <c r="C79" s="37"/>
      <c r="D79" s="37"/>
      <c r="E79" s="37"/>
      <c r="F79" s="37"/>
      <c r="G79" s="37">
        <v>99</v>
      </c>
      <c r="H79" s="37"/>
      <c r="I79" s="33">
        <v>19</v>
      </c>
      <c r="J79" s="28"/>
      <c r="K79" s="34"/>
      <c r="L79" s="30"/>
      <c r="M79" s="31"/>
      <c r="N79" s="30"/>
      <c r="O79" s="31"/>
      <c r="P79" s="31">
        <v>194.61754703257387</v>
      </c>
      <c r="Q79" s="31">
        <v>37.3508423597869</v>
      </c>
      <c r="R79" s="30" t="s">
        <v>122</v>
      </c>
      <c r="T79" s="72" t="s">
        <v>126</v>
      </c>
      <c r="U79" s="50">
        <v>50869</v>
      </c>
    </row>
    <row r="80" spans="1:21" ht="22.5" customHeight="1">
      <c r="A80" s="36" t="s">
        <v>116</v>
      </c>
      <c r="B80" s="37"/>
      <c r="C80" s="37"/>
      <c r="D80" s="37"/>
      <c r="E80" s="37"/>
      <c r="F80" s="37"/>
      <c r="G80" s="37"/>
      <c r="H80" s="37"/>
      <c r="I80" s="33"/>
      <c r="J80" s="28"/>
      <c r="K80" s="29" t="s">
        <v>122</v>
      </c>
      <c r="L80" s="30" t="s">
        <v>122</v>
      </c>
      <c r="M80" s="30" t="s">
        <v>122</v>
      </c>
      <c r="N80" s="30" t="s">
        <v>122</v>
      </c>
      <c r="O80" s="30" t="s">
        <v>122</v>
      </c>
      <c r="P80" s="31">
        <v>0</v>
      </c>
      <c r="Q80" s="31">
        <v>0</v>
      </c>
      <c r="R80" s="30" t="s">
        <v>122</v>
      </c>
      <c r="T80" s="55" t="s">
        <v>130</v>
      </c>
      <c r="U80" s="50">
        <v>21453</v>
      </c>
    </row>
    <row r="81" spans="1:21" ht="22.5" customHeight="1">
      <c r="A81" s="36" t="s">
        <v>69</v>
      </c>
      <c r="B81" s="37">
        <v>68</v>
      </c>
      <c r="C81" s="37"/>
      <c r="D81" s="37"/>
      <c r="E81" s="37"/>
      <c r="F81" s="37"/>
      <c r="G81" s="37">
        <v>68</v>
      </c>
      <c r="H81" s="37"/>
      <c r="I81" s="33"/>
      <c r="J81" s="28"/>
      <c r="K81" s="34">
        <v>308.93644087047386</v>
      </c>
      <c r="L81" s="30" t="s">
        <v>122</v>
      </c>
      <c r="M81" s="30" t="s">
        <v>122</v>
      </c>
      <c r="N81" s="30" t="s">
        <v>122</v>
      </c>
      <c r="O81" s="30" t="s">
        <v>122</v>
      </c>
      <c r="P81" s="31">
        <v>308.93644087047386</v>
      </c>
      <c r="Q81" s="31">
        <v>0</v>
      </c>
      <c r="R81" s="30" t="s">
        <v>122</v>
      </c>
      <c r="T81" s="55" t="s">
        <v>69</v>
      </c>
      <c r="U81" s="51">
        <v>22011</v>
      </c>
    </row>
    <row r="82" spans="1:21" ht="22.5" customHeight="1">
      <c r="A82" s="36" t="s">
        <v>70</v>
      </c>
      <c r="B82" s="37"/>
      <c r="C82" s="37"/>
      <c r="D82" s="37"/>
      <c r="E82" s="37"/>
      <c r="F82" s="37"/>
      <c r="G82" s="37"/>
      <c r="H82" s="37"/>
      <c r="I82" s="33">
        <v>19</v>
      </c>
      <c r="J82" s="28"/>
      <c r="K82" s="34">
        <v>0</v>
      </c>
      <c r="L82" s="30" t="s">
        <v>122</v>
      </c>
      <c r="M82" s="30" t="s">
        <v>122</v>
      </c>
      <c r="N82" s="30" t="s">
        <v>122</v>
      </c>
      <c r="O82" s="30" t="s">
        <v>122</v>
      </c>
      <c r="P82" s="31">
        <v>0</v>
      </c>
      <c r="Q82" s="31">
        <v>292.3076923076923</v>
      </c>
      <c r="R82" s="30" t="s">
        <v>122</v>
      </c>
      <c r="T82" s="55" t="s">
        <v>70</v>
      </c>
      <c r="U82" s="51">
        <v>6500</v>
      </c>
    </row>
    <row r="83" spans="1:21" ht="22.5" customHeight="1">
      <c r="A83" s="36" t="s">
        <v>71</v>
      </c>
      <c r="B83" s="37">
        <v>166</v>
      </c>
      <c r="C83" s="37"/>
      <c r="D83" s="37"/>
      <c r="E83" s="37"/>
      <c r="F83" s="37">
        <v>56</v>
      </c>
      <c r="G83" s="37">
        <v>110</v>
      </c>
      <c r="H83" s="37"/>
      <c r="I83" s="33"/>
      <c r="J83" s="28"/>
      <c r="K83" s="34">
        <v>1061.516818007418</v>
      </c>
      <c r="L83" s="30" t="s">
        <v>122</v>
      </c>
      <c r="M83" s="30" t="s">
        <v>122</v>
      </c>
      <c r="N83" s="30" t="s">
        <v>122</v>
      </c>
      <c r="O83" s="31">
        <v>358.10205908683974</v>
      </c>
      <c r="P83" s="31">
        <v>703.414758920578</v>
      </c>
      <c r="Q83" s="31">
        <v>0</v>
      </c>
      <c r="R83" s="30" t="s">
        <v>122</v>
      </c>
      <c r="T83" s="55" t="s">
        <v>71</v>
      </c>
      <c r="U83" s="51">
        <v>15638</v>
      </c>
    </row>
    <row r="84" spans="1:21" ht="22.5" customHeight="1">
      <c r="A84" s="36" t="s">
        <v>72</v>
      </c>
      <c r="B84" s="37">
        <v>80</v>
      </c>
      <c r="C84" s="37"/>
      <c r="D84" s="37"/>
      <c r="E84" s="37"/>
      <c r="F84" s="37">
        <v>48</v>
      </c>
      <c r="G84" s="37">
        <v>32</v>
      </c>
      <c r="H84" s="37"/>
      <c r="I84" s="33"/>
      <c r="J84" s="28"/>
      <c r="K84" s="34">
        <v>531.8441696582901</v>
      </c>
      <c r="L84" s="30" t="s">
        <v>122</v>
      </c>
      <c r="M84" s="30" t="s">
        <v>122</v>
      </c>
      <c r="N84" s="30" t="s">
        <v>122</v>
      </c>
      <c r="O84" s="31">
        <v>319.10650179497406</v>
      </c>
      <c r="P84" s="31">
        <v>212.73766786331603</v>
      </c>
      <c r="Q84" s="31">
        <v>0</v>
      </c>
      <c r="R84" s="30" t="s">
        <v>122</v>
      </c>
      <c r="T84" s="55" t="s">
        <v>72</v>
      </c>
      <c r="U84" s="51">
        <v>15042</v>
      </c>
    </row>
    <row r="85" spans="1:21" ht="22.5" customHeight="1">
      <c r="A85" s="52" t="s">
        <v>73</v>
      </c>
      <c r="B85" s="37">
        <v>199</v>
      </c>
      <c r="C85" s="37"/>
      <c r="D85" s="37"/>
      <c r="E85" s="37"/>
      <c r="F85" s="37">
        <v>100</v>
      </c>
      <c r="G85" s="37">
        <v>99</v>
      </c>
      <c r="H85" s="37"/>
      <c r="I85" s="33"/>
      <c r="J85" s="28"/>
      <c r="K85" s="34">
        <v>1125.9477198144166</v>
      </c>
      <c r="L85" s="30" t="s">
        <v>122</v>
      </c>
      <c r="M85" s="30" t="s">
        <v>122</v>
      </c>
      <c r="N85" s="30" t="s">
        <v>122</v>
      </c>
      <c r="O85" s="31">
        <v>565.8028742786013</v>
      </c>
      <c r="P85" s="31">
        <v>560.1448455358153</v>
      </c>
      <c r="Q85" s="31">
        <v>0</v>
      </c>
      <c r="R85" s="30" t="s">
        <v>122</v>
      </c>
      <c r="T85" s="55" t="s">
        <v>73</v>
      </c>
      <c r="U85" s="50">
        <v>17674</v>
      </c>
    </row>
    <row r="86" spans="1:21" ht="22.5" customHeight="1">
      <c r="A86" s="36" t="s">
        <v>74</v>
      </c>
      <c r="B86" s="37">
        <v>253</v>
      </c>
      <c r="C86" s="37"/>
      <c r="D86" s="37">
        <v>4</v>
      </c>
      <c r="E86" s="37"/>
      <c r="F86" s="37">
        <v>52</v>
      </c>
      <c r="G86" s="37">
        <v>197</v>
      </c>
      <c r="H86" s="37"/>
      <c r="I86" s="33"/>
      <c r="J86" s="28"/>
      <c r="K86" s="34">
        <v>3211.0673943393836</v>
      </c>
      <c r="L86" s="30" t="s">
        <v>122</v>
      </c>
      <c r="M86" s="31">
        <v>50.767863942124634</v>
      </c>
      <c r="N86" s="30" t="s">
        <v>122</v>
      </c>
      <c r="O86" s="31">
        <v>659.9822312476202</v>
      </c>
      <c r="P86" s="31">
        <v>2500.317299149638</v>
      </c>
      <c r="Q86" s="31">
        <v>0</v>
      </c>
      <c r="R86" s="30" t="s">
        <v>122</v>
      </c>
      <c r="T86" s="55" t="s">
        <v>74</v>
      </c>
      <c r="U86" s="50">
        <v>7879</v>
      </c>
    </row>
    <row r="87" spans="1:21" ht="22.5" customHeight="1">
      <c r="A87" s="36" t="s">
        <v>75</v>
      </c>
      <c r="B87" s="37">
        <v>100</v>
      </c>
      <c r="C87" s="37"/>
      <c r="D87" s="37"/>
      <c r="E87" s="37"/>
      <c r="F87" s="37">
        <v>45</v>
      </c>
      <c r="G87" s="37">
        <v>55</v>
      </c>
      <c r="H87" s="37"/>
      <c r="I87" s="33"/>
      <c r="J87" s="28"/>
      <c r="K87" s="34">
        <v>394.92911022471463</v>
      </c>
      <c r="L87" s="30" t="s">
        <v>122</v>
      </c>
      <c r="M87" s="30" t="s">
        <v>122</v>
      </c>
      <c r="N87" s="30" t="s">
        <v>122</v>
      </c>
      <c r="O87" s="31">
        <v>177.7180996011216</v>
      </c>
      <c r="P87" s="31">
        <v>217.21101062359307</v>
      </c>
      <c r="Q87" s="31">
        <v>0</v>
      </c>
      <c r="R87" s="30" t="s">
        <v>122</v>
      </c>
      <c r="T87" s="55" t="s">
        <v>75</v>
      </c>
      <c r="U87" s="50">
        <v>25321</v>
      </c>
    </row>
    <row r="88" spans="1:21" ht="22.5" customHeight="1">
      <c r="A88" s="36" t="s">
        <v>76</v>
      </c>
      <c r="B88" s="37"/>
      <c r="C88" s="37"/>
      <c r="D88" s="37"/>
      <c r="E88" s="37"/>
      <c r="F88" s="37"/>
      <c r="G88" s="37"/>
      <c r="H88" s="37"/>
      <c r="I88" s="33"/>
      <c r="J88" s="28"/>
      <c r="K88" s="29" t="s">
        <v>122</v>
      </c>
      <c r="L88" s="30" t="s">
        <v>122</v>
      </c>
      <c r="M88" s="30" t="s">
        <v>122</v>
      </c>
      <c r="N88" s="30" t="s">
        <v>122</v>
      </c>
      <c r="O88" s="30" t="s">
        <v>122</v>
      </c>
      <c r="P88" s="31">
        <v>0</v>
      </c>
      <c r="Q88" s="31">
        <v>0</v>
      </c>
      <c r="R88" s="30" t="s">
        <v>122</v>
      </c>
      <c r="T88" s="55" t="s">
        <v>76</v>
      </c>
      <c r="U88" s="50">
        <v>12464</v>
      </c>
    </row>
    <row r="89" spans="1:21" ht="22.5" customHeight="1">
      <c r="A89" s="36" t="s">
        <v>77</v>
      </c>
      <c r="B89" s="37"/>
      <c r="C89" s="37"/>
      <c r="D89" s="37"/>
      <c r="E89" s="37"/>
      <c r="F89" s="37"/>
      <c r="G89" s="37"/>
      <c r="H89" s="37"/>
      <c r="I89" s="33"/>
      <c r="J89" s="28"/>
      <c r="K89" s="29" t="s">
        <v>122</v>
      </c>
      <c r="L89" s="30" t="s">
        <v>122</v>
      </c>
      <c r="M89" s="30" t="s">
        <v>122</v>
      </c>
      <c r="N89" s="30" t="s">
        <v>122</v>
      </c>
      <c r="O89" s="30" t="s">
        <v>122</v>
      </c>
      <c r="P89" s="31">
        <v>0</v>
      </c>
      <c r="Q89" s="31">
        <v>0</v>
      </c>
      <c r="R89" s="30" t="s">
        <v>122</v>
      </c>
      <c r="T89" s="55" t="s">
        <v>77</v>
      </c>
      <c r="U89" s="50">
        <v>7401</v>
      </c>
    </row>
    <row r="90" spans="1:21" ht="22.5" customHeight="1">
      <c r="A90" s="36" t="s">
        <v>78</v>
      </c>
      <c r="B90" s="37"/>
      <c r="C90" s="37"/>
      <c r="D90" s="37"/>
      <c r="E90" s="37"/>
      <c r="F90" s="37"/>
      <c r="G90" s="37"/>
      <c r="H90" s="37"/>
      <c r="I90" s="33"/>
      <c r="J90" s="28"/>
      <c r="K90" s="29" t="s">
        <v>122</v>
      </c>
      <c r="L90" s="30" t="s">
        <v>122</v>
      </c>
      <c r="M90" s="30" t="s">
        <v>122</v>
      </c>
      <c r="N90" s="30" t="s">
        <v>122</v>
      </c>
      <c r="O90" s="30" t="s">
        <v>122</v>
      </c>
      <c r="P90" s="31">
        <v>0</v>
      </c>
      <c r="Q90" s="31">
        <v>0</v>
      </c>
      <c r="R90" s="30" t="s">
        <v>122</v>
      </c>
      <c r="T90" s="55" t="s">
        <v>78</v>
      </c>
      <c r="U90" s="50">
        <v>14851</v>
      </c>
    </row>
    <row r="91" spans="1:21" ht="22.5" customHeight="1">
      <c r="A91" s="36" t="s">
        <v>79</v>
      </c>
      <c r="B91" s="37"/>
      <c r="C91" s="37"/>
      <c r="D91" s="37"/>
      <c r="E91" s="37"/>
      <c r="F91" s="37"/>
      <c r="G91" s="37"/>
      <c r="H91" s="37"/>
      <c r="I91" s="33"/>
      <c r="J91" s="28"/>
      <c r="K91" s="29" t="s">
        <v>122</v>
      </c>
      <c r="L91" s="30" t="s">
        <v>122</v>
      </c>
      <c r="M91" s="30" t="s">
        <v>122</v>
      </c>
      <c r="N91" s="30" t="s">
        <v>122</v>
      </c>
      <c r="O91" s="30" t="s">
        <v>122</v>
      </c>
      <c r="P91" s="31">
        <v>0</v>
      </c>
      <c r="Q91" s="31">
        <v>0</v>
      </c>
      <c r="R91" s="30" t="s">
        <v>122</v>
      </c>
      <c r="T91" s="55" t="s">
        <v>79</v>
      </c>
      <c r="U91" s="50">
        <v>12150</v>
      </c>
    </row>
    <row r="92" spans="1:21" ht="22.5" customHeight="1">
      <c r="A92" s="36" t="s">
        <v>80</v>
      </c>
      <c r="B92" s="37">
        <v>282</v>
      </c>
      <c r="C92" s="37"/>
      <c r="D92" s="37"/>
      <c r="E92" s="37"/>
      <c r="F92" s="37">
        <v>180</v>
      </c>
      <c r="G92" s="37">
        <v>102</v>
      </c>
      <c r="H92" s="37"/>
      <c r="I92" s="33"/>
      <c r="J92" s="28"/>
      <c r="K92" s="34">
        <v>3697.875688434304</v>
      </c>
      <c r="L92" s="30" t="s">
        <v>122</v>
      </c>
      <c r="M92" s="30" t="s">
        <v>122</v>
      </c>
      <c r="N92" s="30" t="s">
        <v>122</v>
      </c>
      <c r="O92" s="31">
        <v>2360.3461841070025</v>
      </c>
      <c r="P92" s="31">
        <v>1337.5295043273013</v>
      </c>
      <c r="Q92" s="31">
        <v>0</v>
      </c>
      <c r="R92" s="30" t="s">
        <v>122</v>
      </c>
      <c r="T92" s="55" t="s">
        <v>80</v>
      </c>
      <c r="U92" s="50">
        <v>7626</v>
      </c>
    </row>
    <row r="93" spans="1:21" ht="22.5" customHeight="1">
      <c r="A93" s="36" t="s">
        <v>81</v>
      </c>
      <c r="B93" s="37"/>
      <c r="C93" s="37"/>
      <c r="D93" s="37"/>
      <c r="E93" s="37"/>
      <c r="F93" s="37"/>
      <c r="G93" s="37"/>
      <c r="H93" s="37"/>
      <c r="I93" s="33"/>
      <c r="J93" s="28"/>
      <c r="K93" s="29" t="s">
        <v>122</v>
      </c>
      <c r="L93" s="30" t="s">
        <v>122</v>
      </c>
      <c r="M93" s="30" t="s">
        <v>122</v>
      </c>
      <c r="N93" s="30" t="s">
        <v>122</v>
      </c>
      <c r="O93" s="30" t="s">
        <v>122</v>
      </c>
      <c r="P93" s="31">
        <v>0</v>
      </c>
      <c r="Q93" s="31">
        <v>0</v>
      </c>
      <c r="R93" s="30" t="s">
        <v>122</v>
      </c>
      <c r="T93" s="55" t="s">
        <v>81</v>
      </c>
      <c r="U93" s="50">
        <v>8880</v>
      </c>
    </row>
    <row r="94" spans="1:21" ht="22.5" customHeight="1">
      <c r="A94" s="36" t="s">
        <v>82</v>
      </c>
      <c r="B94" s="37">
        <v>389</v>
      </c>
      <c r="C94" s="37">
        <v>305</v>
      </c>
      <c r="D94" s="37"/>
      <c r="E94" s="37"/>
      <c r="F94" s="37">
        <v>84</v>
      </c>
      <c r="G94" s="37"/>
      <c r="H94" s="37"/>
      <c r="I94" s="33">
        <v>19</v>
      </c>
      <c r="J94" s="28"/>
      <c r="K94" s="34">
        <v>3811.4834411130705</v>
      </c>
      <c r="L94" s="31">
        <v>2988.438173623359</v>
      </c>
      <c r="M94" s="30" t="s">
        <v>122</v>
      </c>
      <c r="N94" s="30" t="s">
        <v>122</v>
      </c>
      <c r="O94" s="31">
        <v>823.045267489712</v>
      </c>
      <c r="P94" s="31">
        <v>0</v>
      </c>
      <c r="Q94" s="31">
        <v>186.1650009798158</v>
      </c>
      <c r="R94" s="30" t="s">
        <v>122</v>
      </c>
      <c r="T94" s="55" t="s">
        <v>82</v>
      </c>
      <c r="U94" s="50">
        <v>10206</v>
      </c>
    </row>
    <row r="95" spans="1:21" ht="22.5" customHeight="1">
      <c r="A95" s="36" t="s">
        <v>83</v>
      </c>
      <c r="B95" s="37"/>
      <c r="C95" s="37"/>
      <c r="D95" s="37"/>
      <c r="E95" s="37"/>
      <c r="F95" s="37"/>
      <c r="G95" s="37"/>
      <c r="H95" s="37"/>
      <c r="I95" s="33">
        <v>14</v>
      </c>
      <c r="J95" s="28"/>
      <c r="K95" s="29" t="s">
        <v>122</v>
      </c>
      <c r="L95" s="30" t="s">
        <v>122</v>
      </c>
      <c r="M95" s="30" t="s">
        <v>122</v>
      </c>
      <c r="N95" s="30" t="s">
        <v>122</v>
      </c>
      <c r="O95" s="30" t="s">
        <v>122</v>
      </c>
      <c r="P95" s="31">
        <v>0</v>
      </c>
      <c r="Q95" s="31">
        <v>175.57060446450964</v>
      </c>
      <c r="R95" s="30" t="s">
        <v>122</v>
      </c>
      <c r="T95" s="55" t="s">
        <v>83</v>
      </c>
      <c r="U95" s="50">
        <v>7974</v>
      </c>
    </row>
    <row r="96" spans="1:21" ht="22.5" customHeight="1">
      <c r="A96" s="39" t="s">
        <v>84</v>
      </c>
      <c r="B96" s="40">
        <v>71</v>
      </c>
      <c r="C96" s="40"/>
      <c r="D96" s="40"/>
      <c r="E96" s="40"/>
      <c r="F96" s="40"/>
      <c r="G96" s="40">
        <v>71</v>
      </c>
      <c r="H96" s="40"/>
      <c r="I96" s="41">
        <v>19</v>
      </c>
      <c r="J96" s="42"/>
      <c r="K96" s="73">
        <v>811.9853613906679</v>
      </c>
      <c r="L96" s="74" t="s">
        <v>122</v>
      </c>
      <c r="M96" s="74" t="s">
        <v>122</v>
      </c>
      <c r="N96" s="74" t="s">
        <v>122</v>
      </c>
      <c r="O96" s="74" t="s">
        <v>122</v>
      </c>
      <c r="P96" s="75">
        <v>811.9853613906679</v>
      </c>
      <c r="Q96" s="75">
        <v>217.291857273559</v>
      </c>
      <c r="R96" s="74" t="s">
        <v>122</v>
      </c>
      <c r="T96" s="55" t="s">
        <v>84</v>
      </c>
      <c r="U96" s="50">
        <v>8744</v>
      </c>
    </row>
    <row r="97" spans="1:21" ht="13.5">
      <c r="A97" s="94" t="s">
        <v>131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T97"/>
      <c r="U97"/>
    </row>
    <row r="98" spans="1:21" ht="13.5">
      <c r="A98" s="69" t="s">
        <v>132</v>
      </c>
      <c r="B98" s="1"/>
      <c r="C98" s="1"/>
      <c r="D98" s="1"/>
      <c r="E98" s="1"/>
      <c r="F98" s="1"/>
      <c r="G98" s="1"/>
      <c r="H98" s="3"/>
      <c r="I98" s="3"/>
      <c r="J98" s="3"/>
      <c r="K98" s="3"/>
      <c r="L98" s="1"/>
      <c r="M98" s="1"/>
      <c r="N98" s="1"/>
      <c r="O98" s="1"/>
      <c r="P98" s="55"/>
      <c r="Q98" s="50"/>
      <c r="T98"/>
      <c r="U98"/>
    </row>
    <row r="99" spans="1:19" ht="13.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5"/>
      <c r="M99" s="45"/>
      <c r="N99" s="45"/>
      <c r="O99" s="46"/>
      <c r="P99" s="4"/>
      <c r="Q99" s="4"/>
      <c r="R99" s="4"/>
      <c r="S99" s="1"/>
    </row>
    <row r="100" spans="1:19" ht="13.5">
      <c r="A100" s="47"/>
      <c r="B100" s="1"/>
      <c r="C100" s="1"/>
      <c r="D100" s="1"/>
      <c r="E100" s="1"/>
      <c r="F100" s="1"/>
      <c r="G100" s="1"/>
      <c r="H100" s="1"/>
      <c r="I100" s="3"/>
      <c r="J100" s="3"/>
      <c r="K100" s="1"/>
      <c r="L100" s="4"/>
      <c r="M100" s="4"/>
      <c r="N100" s="4"/>
      <c r="O100" s="4"/>
      <c r="P100" s="4"/>
      <c r="Q100" s="4"/>
      <c r="R100" s="4"/>
      <c r="S100" s="1"/>
    </row>
    <row r="101" spans="19:21" ht="13.5">
      <c r="S101" s="1"/>
      <c r="T101" s="55"/>
      <c r="U101" s="50"/>
    </row>
    <row r="102" spans="19:21" ht="13.5">
      <c r="S102" s="1"/>
      <c r="T102" s="55"/>
      <c r="U102" s="50"/>
    </row>
    <row r="103" spans="19:21" ht="13.5">
      <c r="S103" s="1"/>
      <c r="T103" s="55"/>
      <c r="U103" s="50"/>
    </row>
    <row r="104" spans="19:21" ht="13.5">
      <c r="S104" s="1"/>
      <c r="T104" s="55"/>
      <c r="U104" s="50"/>
    </row>
  </sheetData>
  <sheetProtection/>
  <mergeCells count="11">
    <mergeCell ref="A97:R97"/>
    <mergeCell ref="A1:R1"/>
    <mergeCell ref="B3:I3"/>
    <mergeCell ref="K3:R3"/>
    <mergeCell ref="B5:B6"/>
    <mergeCell ref="H5:H6"/>
    <mergeCell ref="I5:I6"/>
    <mergeCell ref="J5:J6"/>
    <mergeCell ref="K5:K6"/>
    <mergeCell ref="Q5:Q6"/>
    <mergeCell ref="R5:R6"/>
  </mergeCells>
  <printOptions/>
  <pageMargins left="0.52" right="0.4" top="0.62" bottom="0.76" header="0.512" footer="0.512"/>
  <pageSetup horizontalDpi="600" verticalDpi="600" orientation="portrait" paperSize="9" scale="7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t.tkd2</dc:creator>
  <cp:keywords/>
  <dc:description/>
  <cp:lastModifiedBy>千葉県</cp:lastModifiedBy>
  <cp:lastPrinted>2014-12-03T09:57:21Z</cp:lastPrinted>
  <dcterms:created xsi:type="dcterms:W3CDTF">2010-01-08T07:51:44Z</dcterms:created>
  <dcterms:modified xsi:type="dcterms:W3CDTF">2014-12-03T09:57:28Z</dcterms:modified>
  <cp:category/>
  <cp:version/>
  <cp:contentType/>
  <cp:contentStatus/>
</cp:coreProperties>
</file>