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<sst xmlns="http://schemas.openxmlformats.org/spreadsheetml/2006/main" count="608" uniqueCount="139">
  <si>
    <t>統計表１　　二次保健医療圏・保健所・市区町村別にみた施設数及び人口１０万対施設数</t>
  </si>
  <si>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</si>
  <si>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</si>
  <si>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</si>
  <si>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</si>
  <si>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</si>
  <si>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</si>
  <si>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</si>
  <si>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</si>
  <si>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</si>
  <si>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</si>
  <si>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</si>
  <si>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等を有す</t>
  </si>
  <si>
    <t>地域医</t>
  </si>
  <si>
    <t>救急</t>
  </si>
  <si>
    <t>を有する</t>
  </si>
  <si>
    <t>る病院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</si>
  <si>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</si>
  <si>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</si>
  <si>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</si>
  <si>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</si>
  <si>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</si>
  <si>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</si>
  <si>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</si>
  <si>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</si>
  <si>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</si>
  <si>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</si>
  <si>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</si>
  <si>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</si>
  <si>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</si>
  <si>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（保健所）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</si>
  <si>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</si>
  <si>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</si>
  <si>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</si>
  <si>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</si>
  <si>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</si>
  <si>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</si>
  <si>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</si>
  <si>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</si>
  <si>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</si>
  <si>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</si>
  <si>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</si>
  <si>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</si>
  <si>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</si>
  <si>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</si>
  <si>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佐倉保健所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</si>
  <si>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</si>
  <si>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</si>
  <si>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</si>
  <si>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</si>
  <si>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</si>
  <si>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</si>
  <si>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</si>
  <si>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</si>
  <si>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</si>
  <si>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</si>
  <si>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</si>
  <si>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</si>
  <si>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</si>
  <si>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</si>
  <si>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</si>
  <si>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</si>
  <si>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</si>
  <si>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</si>
  <si>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</si>
  <si>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</si>
  <si>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</si>
  <si>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</si>
  <si>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</si>
  <si>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</si>
  <si>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</si>
  <si>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</si>
  <si>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</si>
  <si>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</si>
  <si>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</si>
  <si>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</si>
  <si>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</si>
  <si>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</si>
  <si>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</si>
  <si>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</si>
  <si>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</si>
  <si>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</si>
  <si>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</si>
  <si>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</si>
  <si>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</si>
  <si>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</si>
  <si>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</si>
  <si>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</si>
  <si>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</si>
  <si>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</si>
  <si>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</si>
  <si>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</si>
  <si>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</si>
  <si>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</si>
  <si>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</si>
  <si>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</si>
  <si>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</si>
  <si>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</si>
  <si>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</si>
  <si>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</si>
  <si>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</si>
  <si>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</si>
  <si>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</si>
  <si>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</si>
  <si>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</si>
  <si>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</si>
  <si>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</si>
  <si>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</si>
  <si>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</si>
  <si>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</si>
  <si>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</si>
  <si>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</si>
  <si>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</si>
  <si>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</si>
  <si>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</si>
  <si>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</si>
  <si>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</si>
  <si>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</si>
  <si>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</si>
  <si>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</si>
  <si>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</si>
  <si>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</si>
  <si>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</si>
  <si>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</si>
  <si>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</si>
  <si>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</si>
  <si>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</si>
  <si>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</si>
  <si>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</si>
  <si>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注２）療養病床等とは、療養病床及び経過的旧療養型病床群である。</t>
  </si>
  <si>
    <t>富里市</t>
  </si>
  <si>
    <t>酒々井町</t>
  </si>
  <si>
    <t>富里市</t>
  </si>
  <si>
    <t>注１）人口10万対比率算出のために用いた人口は、県総数は総務省統計局発表「平成15年10月1日現在総務省推計人口」、</t>
  </si>
  <si>
    <t>　　　二次保健医療圏、保健所及び市区町村別は県企画部統計課「平成15年10月1日千葉県毎月常住人口」である。</t>
  </si>
  <si>
    <t>平成15年10月1日現在</t>
  </si>
  <si>
    <t>船橋市保健所</t>
  </si>
  <si>
    <t>君津保健所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</si>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</sst>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0_);[Red]\(0\)"/>
    <numFmt numFmtId="179" formatCode="#,##0_);[Red]\(#,##0\)"/>
  </numFmts>
  <fonts count="1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4" xfId="0" applyNumberFormat="1" applyBorder="1" applyAlignment="1">
      <alignment/>
    </xf>
    <xf numFmtId="177" fontId="0" fillId="0" borderId="1" xfId="16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8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distributed"/>
    </xf>
    <xf numFmtId="0" fontId="8" fillId="0" borderId="3" xfId="0" applyFont="1" applyBorder="1" applyAlignment="1">
      <alignment/>
    </xf>
    <xf numFmtId="41" fontId="8" fillId="0" borderId="3" xfId="0" applyNumberFormat="1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0" xfId="16" applyNumberFormat="1" applyFont="1" applyBorder="1" applyAlignment="1">
      <alignment/>
    </xf>
    <xf numFmtId="177" fontId="8" fillId="0" borderId="3" xfId="16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3" xfId="0" applyBorder="1" applyAlignment="1">
      <alignment horizontal="distributed"/>
    </xf>
    <xf numFmtId="0" fontId="0" fillId="0" borderId="3" xfId="0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7" fontId="0" fillId="0" borderId="10" xfId="16" applyNumberFormat="1" applyFont="1" applyBorder="1" applyAlignment="1">
      <alignment/>
    </xf>
    <xf numFmtId="177" fontId="0" fillId="0" borderId="3" xfId="16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8" xfId="0" applyNumberFormat="1" applyFont="1" applyBorder="1" applyAlignment="1">
      <alignment/>
    </xf>
    <xf numFmtId="0" fontId="8" fillId="0" borderId="11" xfId="0" applyFont="1" applyBorder="1" applyAlignment="1">
      <alignment horizontal="distributed"/>
    </xf>
    <xf numFmtId="176" fontId="8" fillId="0" borderId="11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7" fontId="8" fillId="0" borderId="13" xfId="16" applyNumberFormat="1" applyFont="1" applyBorder="1" applyAlignment="1">
      <alignment/>
    </xf>
    <xf numFmtId="177" fontId="8" fillId="0" borderId="11" xfId="16" applyNumberFormat="1" applyFont="1" applyBorder="1" applyAlignment="1">
      <alignment/>
    </xf>
    <xf numFmtId="177" fontId="8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177" fontId="0" fillId="0" borderId="16" xfId="16" applyNumberFormat="1" applyFont="1" applyBorder="1" applyAlignment="1">
      <alignment/>
    </xf>
    <xf numFmtId="177" fontId="8" fillId="0" borderId="16" xfId="16" applyNumberFormat="1" applyFont="1" applyBorder="1" applyAlignment="1">
      <alignment/>
    </xf>
    <xf numFmtId="177" fontId="8" fillId="0" borderId="9" xfId="16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8" xfId="0" applyFont="1" applyBorder="1" applyAlignment="1">
      <alignment horizontal="distributed"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3" fontId="9" fillId="0" borderId="2" xfId="0" applyNumberFormat="1" applyFont="1" applyBorder="1" applyAlignment="1">
      <alignment/>
    </xf>
    <xf numFmtId="179" fontId="0" fillId="0" borderId="17" xfId="0" applyNumberForma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workbookViewId="0" topLeftCell="A1">
      <selection activeCell="L69" sqref="L69:N69"/>
    </sheetView>
  </sheetViews>
  <sheetFormatPr defaultColWidth="9.00390625" defaultRowHeight="13.5"/>
  <cols>
    <col min="1" max="1" width="15.625" style="0" customWidth="1"/>
    <col min="2" max="4" width="6.625" style="0" customWidth="1"/>
    <col min="5" max="5" width="7.625" style="0" customWidth="1"/>
    <col min="6" max="9" width="6.625" style="0" customWidth="1"/>
    <col min="10" max="10" width="7.625" style="0" customWidth="1"/>
    <col min="11" max="14" width="6.625" style="0" customWidth="1"/>
    <col min="16" max="16" width="14.625" style="0" hidden="1" customWidth="1"/>
    <col min="17" max="17" width="9.875" style="0" hidden="1" customWidth="1"/>
    <col min="18" max="19" width="0" style="0" hidden="1" customWidth="1"/>
  </cols>
  <sheetData>
    <row r="1" spans="1:14" ht="14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5" t="s">
        <v>135</v>
      </c>
      <c r="N2" s="1"/>
    </row>
    <row r="3" spans="1:17" ht="13.5">
      <c r="A3" s="2"/>
      <c r="B3" s="74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6" t="s">
        <v>2</v>
      </c>
      <c r="M3" s="75"/>
      <c r="N3" s="77"/>
      <c r="Q3" t="s">
        <v>3</v>
      </c>
    </row>
    <row r="4" spans="1:14" ht="13.5">
      <c r="A4" s="4"/>
      <c r="B4" s="5"/>
      <c r="C4" s="6"/>
      <c r="D4" s="7"/>
      <c r="E4" s="7"/>
      <c r="F4" s="7"/>
      <c r="G4" s="8"/>
      <c r="H4" s="5"/>
      <c r="I4" s="7"/>
      <c r="J4" s="8"/>
      <c r="K4" s="9"/>
      <c r="L4" s="10"/>
      <c r="M4" s="11"/>
      <c r="N4" s="11"/>
    </row>
    <row r="5" spans="1:14" ht="13.5">
      <c r="A5" s="4"/>
      <c r="B5" s="12" t="s">
        <v>4</v>
      </c>
      <c r="C5" s="11" t="s">
        <v>5</v>
      </c>
      <c r="D5" s="5" t="s">
        <v>6</v>
      </c>
      <c r="E5" s="13"/>
      <c r="F5" s="14"/>
      <c r="G5" s="14"/>
      <c r="H5" s="15" t="s">
        <v>6</v>
      </c>
      <c r="I5" s="5"/>
      <c r="J5" s="3"/>
      <c r="K5" s="12" t="s">
        <v>7</v>
      </c>
      <c r="L5" s="78" t="s">
        <v>4</v>
      </c>
      <c r="M5" s="15" t="s">
        <v>6</v>
      </c>
      <c r="N5" s="15" t="s">
        <v>7</v>
      </c>
    </row>
    <row r="6" spans="1:14" ht="13.5">
      <c r="A6" s="4"/>
      <c r="B6" s="12"/>
      <c r="C6" s="15" t="s">
        <v>4</v>
      </c>
      <c r="D6" s="15" t="s">
        <v>4</v>
      </c>
      <c r="E6" s="17" t="s">
        <v>8</v>
      </c>
      <c r="F6" s="15" t="s">
        <v>9</v>
      </c>
      <c r="G6" s="15" t="s">
        <v>9</v>
      </c>
      <c r="H6" s="15" t="s">
        <v>10</v>
      </c>
      <c r="I6" s="12" t="s">
        <v>11</v>
      </c>
      <c r="J6" s="18" t="s">
        <v>8</v>
      </c>
      <c r="K6" s="12" t="s">
        <v>10</v>
      </c>
      <c r="L6" s="78"/>
      <c r="M6" s="15" t="s">
        <v>10</v>
      </c>
      <c r="N6" s="15" t="s">
        <v>10</v>
      </c>
    </row>
    <row r="7" spans="1:14" ht="13.5">
      <c r="A7" s="4"/>
      <c r="B7" s="12"/>
      <c r="C7" s="15"/>
      <c r="D7" s="15"/>
      <c r="E7" s="17" t="s">
        <v>12</v>
      </c>
      <c r="F7" s="17" t="s">
        <v>13</v>
      </c>
      <c r="G7" s="15" t="s">
        <v>14</v>
      </c>
      <c r="H7" s="15"/>
      <c r="I7" s="15"/>
      <c r="J7" s="17" t="s">
        <v>15</v>
      </c>
      <c r="K7" s="12"/>
      <c r="L7" s="16"/>
      <c r="M7" s="15"/>
      <c r="N7" s="15"/>
    </row>
    <row r="8" spans="1:14" ht="13.5">
      <c r="A8" s="19"/>
      <c r="B8" s="20"/>
      <c r="C8" s="21"/>
      <c r="D8" s="21"/>
      <c r="E8" s="17" t="s">
        <v>16</v>
      </c>
      <c r="F8" s="17" t="s">
        <v>17</v>
      </c>
      <c r="G8" s="15" t="s">
        <v>18</v>
      </c>
      <c r="H8" s="15"/>
      <c r="I8" s="15"/>
      <c r="J8" s="17" t="s">
        <v>10</v>
      </c>
      <c r="K8" s="12"/>
      <c r="L8" s="22"/>
      <c r="M8" s="15"/>
      <c r="N8" s="15"/>
    </row>
    <row r="9" spans="1:17" ht="13.5">
      <c r="A9" s="23" t="s">
        <v>19</v>
      </c>
      <c r="B9" s="24">
        <f aca="true" t="shared" si="0" ref="B9:K9">SUM(B12:B19)</f>
        <v>293</v>
      </c>
      <c r="C9" s="25">
        <f t="shared" si="0"/>
        <v>35</v>
      </c>
      <c r="D9" s="25">
        <f t="shared" si="0"/>
        <v>258</v>
      </c>
      <c r="E9" s="25">
        <f>SUM(E12:E19)</f>
        <v>123</v>
      </c>
      <c r="F9" s="25">
        <f>SUM(F12:F19)</f>
        <v>1</v>
      </c>
      <c r="G9" s="25">
        <f>SUM(G12:G19)</f>
        <v>142</v>
      </c>
      <c r="H9" s="25">
        <f t="shared" si="0"/>
        <v>3585</v>
      </c>
      <c r="I9" s="25">
        <f t="shared" si="0"/>
        <v>454</v>
      </c>
      <c r="J9" s="25">
        <f>SUM(J12:J19)</f>
        <v>34</v>
      </c>
      <c r="K9" s="26">
        <f t="shared" si="0"/>
        <v>2979</v>
      </c>
      <c r="L9" s="38">
        <f>B9/Q9*100000</f>
        <v>4.860396313065923</v>
      </c>
      <c r="M9" s="27">
        <v>59.5</v>
      </c>
      <c r="N9" s="27">
        <v>49.5</v>
      </c>
      <c r="P9" s="23" t="s">
        <v>19</v>
      </c>
      <c r="Q9">
        <f>SUM(Q12:Q19)</f>
        <v>6028315</v>
      </c>
    </row>
    <row r="10" spans="1:16" ht="13.5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30"/>
      <c r="L10" s="31"/>
      <c r="M10" s="32"/>
      <c r="N10" s="32"/>
      <c r="P10" s="28"/>
    </row>
    <row r="11" spans="1:16" ht="14.25" thickBot="1">
      <c r="A11" s="33" t="s">
        <v>20</v>
      </c>
      <c r="B11" s="29"/>
      <c r="C11" s="29"/>
      <c r="D11" s="29"/>
      <c r="E11" s="29"/>
      <c r="F11" s="29"/>
      <c r="G11" s="29"/>
      <c r="H11" s="29"/>
      <c r="I11" s="29"/>
      <c r="J11" s="30"/>
      <c r="K11" s="30"/>
      <c r="L11" s="31"/>
      <c r="M11" s="32"/>
      <c r="N11" s="32"/>
      <c r="P11" s="33" t="s">
        <v>20</v>
      </c>
    </row>
    <row r="12" spans="1:19" ht="14.25" thickBot="1">
      <c r="A12" s="34" t="s">
        <v>21</v>
      </c>
      <c r="B12" s="35">
        <f aca="true" t="shared" si="1" ref="B12:K12">B22</f>
        <v>48</v>
      </c>
      <c r="C12" s="35">
        <f t="shared" si="1"/>
        <v>6</v>
      </c>
      <c r="D12" s="35">
        <f t="shared" si="1"/>
        <v>42</v>
      </c>
      <c r="E12" s="35">
        <f t="shared" si="1"/>
        <v>17</v>
      </c>
      <c r="F12" s="36">
        <f t="shared" si="1"/>
        <v>0</v>
      </c>
      <c r="G12" s="35">
        <f t="shared" si="1"/>
        <v>22</v>
      </c>
      <c r="H12" s="35">
        <f t="shared" si="1"/>
        <v>628</v>
      </c>
      <c r="I12" s="35">
        <f t="shared" si="1"/>
        <v>73</v>
      </c>
      <c r="J12" s="35">
        <f t="shared" si="1"/>
        <v>3</v>
      </c>
      <c r="K12" s="37">
        <f t="shared" si="1"/>
        <v>513</v>
      </c>
      <c r="L12" s="38">
        <f aca="true" t="shared" si="2" ref="L12:L19">B12/Q12*100000</f>
        <v>5.259565012058649</v>
      </c>
      <c r="M12" s="39">
        <f aca="true" t="shared" si="3" ref="M12:M19">H12/Q12*100000</f>
        <v>68.81264224110065</v>
      </c>
      <c r="N12" s="39">
        <f aca="true" t="shared" si="4" ref="N12:N19">K12/Q12*100000</f>
        <v>56.2116010663768</v>
      </c>
      <c r="P12" s="62" t="s">
        <v>21</v>
      </c>
      <c r="Q12" s="71">
        <f>Q22</f>
        <v>912623</v>
      </c>
      <c r="S12" s="40">
        <f>L12+M12+N12</f>
        <v>130.2838083195361</v>
      </c>
    </row>
    <row r="13" spans="1:19" ht="14.25" thickBot="1">
      <c r="A13" s="34" t="s">
        <v>22</v>
      </c>
      <c r="B13" s="35">
        <f aca="true" t="shared" si="5" ref="B13:K13">B31+B29+B85</f>
        <v>63</v>
      </c>
      <c r="C13" s="35">
        <f t="shared" si="5"/>
        <v>11</v>
      </c>
      <c r="D13" s="35">
        <f t="shared" si="5"/>
        <v>52</v>
      </c>
      <c r="E13" s="35">
        <f t="shared" si="5"/>
        <v>20</v>
      </c>
      <c r="F13" s="36">
        <f t="shared" si="5"/>
        <v>0</v>
      </c>
      <c r="G13" s="35">
        <f t="shared" si="5"/>
        <v>27</v>
      </c>
      <c r="H13" s="35">
        <f t="shared" si="5"/>
        <v>999</v>
      </c>
      <c r="I13" s="35">
        <f t="shared" si="5"/>
        <v>105</v>
      </c>
      <c r="J13" s="35">
        <f t="shared" si="5"/>
        <v>3</v>
      </c>
      <c r="K13" s="37">
        <f t="shared" si="5"/>
        <v>862</v>
      </c>
      <c r="L13" s="38">
        <f t="shared" si="2"/>
        <v>3.9041439699566824</v>
      </c>
      <c r="M13" s="39">
        <f t="shared" si="3"/>
        <v>61.90856866645596</v>
      </c>
      <c r="N13" s="39">
        <f t="shared" si="4"/>
        <v>53.418604795280324</v>
      </c>
      <c r="P13" s="62" t="s">
        <v>22</v>
      </c>
      <c r="Q13" s="71">
        <f>Q31+Q29+Q85</f>
        <v>1613670</v>
      </c>
      <c r="S13" s="40">
        <f aca="true" t="shared" si="6" ref="S13:S19">L13+M13+N13</f>
        <v>119.23131743169296</v>
      </c>
    </row>
    <row r="14" spans="1:19" ht="14.25" thickBot="1">
      <c r="A14" s="34" t="s">
        <v>23</v>
      </c>
      <c r="B14" s="35">
        <f aca="true" t="shared" si="7" ref="B14:K14">B34+B36+B80</f>
        <v>56</v>
      </c>
      <c r="C14" s="35">
        <f t="shared" si="7"/>
        <v>6</v>
      </c>
      <c r="D14" s="35">
        <f t="shared" si="7"/>
        <v>50</v>
      </c>
      <c r="E14" s="35">
        <f t="shared" si="7"/>
        <v>22</v>
      </c>
      <c r="F14" s="36">
        <f t="shared" si="7"/>
        <v>0</v>
      </c>
      <c r="G14" s="35">
        <f t="shared" si="7"/>
        <v>30</v>
      </c>
      <c r="H14" s="35">
        <f t="shared" si="7"/>
        <v>724</v>
      </c>
      <c r="I14" s="35">
        <f t="shared" si="7"/>
        <v>74</v>
      </c>
      <c r="J14" s="35">
        <f t="shared" si="7"/>
        <v>5</v>
      </c>
      <c r="K14" s="37">
        <f t="shared" si="7"/>
        <v>621</v>
      </c>
      <c r="L14" s="38">
        <f t="shared" si="2"/>
        <v>4.356542554474285</v>
      </c>
      <c r="M14" s="39">
        <f t="shared" si="3"/>
        <v>56.323871597131834</v>
      </c>
      <c r="N14" s="39">
        <f t="shared" si="4"/>
        <v>48.310945113009495</v>
      </c>
      <c r="P14" s="62" t="s">
        <v>23</v>
      </c>
      <c r="Q14" s="71">
        <f>Q34+Q36+Q80</f>
        <v>1285423</v>
      </c>
      <c r="S14" s="40">
        <f t="shared" si="6"/>
        <v>108.99135926461562</v>
      </c>
    </row>
    <row r="15" spans="1:19" ht="14.25" thickBot="1">
      <c r="A15" s="34" t="s">
        <v>24</v>
      </c>
      <c r="B15" s="35">
        <f aca="true" t="shared" si="8" ref="B15:K15">B38+B108</f>
        <v>33</v>
      </c>
      <c r="C15" s="35">
        <f t="shared" si="8"/>
        <v>3</v>
      </c>
      <c r="D15" s="35">
        <f t="shared" si="8"/>
        <v>30</v>
      </c>
      <c r="E15" s="35">
        <f t="shared" si="8"/>
        <v>16</v>
      </c>
      <c r="F15" s="36">
        <f t="shared" si="8"/>
        <v>0</v>
      </c>
      <c r="G15" s="35">
        <f t="shared" si="8"/>
        <v>16</v>
      </c>
      <c r="H15" s="35">
        <f t="shared" si="8"/>
        <v>462</v>
      </c>
      <c r="I15" s="35">
        <f t="shared" si="8"/>
        <v>68</v>
      </c>
      <c r="J15" s="35">
        <f t="shared" si="8"/>
        <v>5</v>
      </c>
      <c r="K15" s="37">
        <f t="shared" si="8"/>
        <v>394</v>
      </c>
      <c r="L15" s="38">
        <f t="shared" si="2"/>
        <v>3.786861655615916</v>
      </c>
      <c r="M15" s="39">
        <f t="shared" si="3"/>
        <v>53.01606317862283</v>
      </c>
      <c r="N15" s="39">
        <f t="shared" si="4"/>
        <v>45.21283310038397</v>
      </c>
      <c r="P15" s="62" t="s">
        <v>24</v>
      </c>
      <c r="Q15" s="71">
        <f>Q38+Q108</f>
        <v>871434</v>
      </c>
      <c r="S15" s="40">
        <f t="shared" si="6"/>
        <v>102.01575793462271</v>
      </c>
    </row>
    <row r="16" spans="1:19" ht="14.25" thickBot="1">
      <c r="A16" s="34" t="s">
        <v>25</v>
      </c>
      <c r="B16" s="35">
        <f aca="true" t="shared" si="9" ref="B16:K16">B89+B100</f>
        <v>25</v>
      </c>
      <c r="C16" s="35">
        <f t="shared" si="9"/>
        <v>3</v>
      </c>
      <c r="D16" s="35">
        <f t="shared" si="9"/>
        <v>22</v>
      </c>
      <c r="E16" s="35">
        <f t="shared" si="9"/>
        <v>14</v>
      </c>
      <c r="F16" s="36">
        <f t="shared" si="9"/>
        <v>0</v>
      </c>
      <c r="G16" s="35">
        <f t="shared" si="9"/>
        <v>12</v>
      </c>
      <c r="H16" s="35">
        <f t="shared" si="9"/>
        <v>189</v>
      </c>
      <c r="I16" s="35">
        <f t="shared" si="9"/>
        <v>31</v>
      </c>
      <c r="J16" s="35">
        <f t="shared" si="9"/>
        <v>5</v>
      </c>
      <c r="K16" s="37">
        <f t="shared" si="9"/>
        <v>168</v>
      </c>
      <c r="L16" s="38">
        <f t="shared" si="2"/>
        <v>7.092198581560283</v>
      </c>
      <c r="M16" s="39">
        <f t="shared" si="3"/>
        <v>53.61702127659574</v>
      </c>
      <c r="N16" s="39">
        <f t="shared" si="4"/>
        <v>47.659574468085104</v>
      </c>
      <c r="P16" s="62" t="s">
        <v>25</v>
      </c>
      <c r="Q16" s="71">
        <f>Q89+Q100</f>
        <v>352500</v>
      </c>
      <c r="S16" s="40">
        <f t="shared" si="6"/>
        <v>108.36879432624113</v>
      </c>
    </row>
    <row r="17" spans="1:19" ht="14.25" thickBot="1">
      <c r="A17" s="34" t="s">
        <v>26</v>
      </c>
      <c r="B17" s="35">
        <f aca="true" t="shared" si="10" ref="B17:K17">B50+B58+B65</f>
        <v>31</v>
      </c>
      <c r="C17" s="35">
        <f t="shared" si="10"/>
        <v>3</v>
      </c>
      <c r="D17" s="35">
        <f t="shared" si="10"/>
        <v>28</v>
      </c>
      <c r="E17" s="35">
        <f t="shared" si="10"/>
        <v>16</v>
      </c>
      <c r="F17" s="36">
        <f t="shared" si="10"/>
        <v>0</v>
      </c>
      <c r="G17" s="35">
        <f t="shared" si="10"/>
        <v>17</v>
      </c>
      <c r="H17" s="35">
        <f t="shared" si="10"/>
        <v>298</v>
      </c>
      <c r="I17" s="35">
        <f t="shared" si="10"/>
        <v>47</v>
      </c>
      <c r="J17" s="35">
        <f t="shared" si="10"/>
        <v>6</v>
      </c>
      <c r="K17" s="37">
        <f t="shared" si="10"/>
        <v>218</v>
      </c>
      <c r="L17" s="38">
        <f t="shared" si="2"/>
        <v>5.912284583050434</v>
      </c>
      <c r="M17" s="39">
        <f t="shared" si="3"/>
        <v>56.83421954029127</v>
      </c>
      <c r="N17" s="39">
        <f t="shared" si="4"/>
        <v>41.5767109388708</v>
      </c>
      <c r="P17" s="62" t="s">
        <v>26</v>
      </c>
      <c r="Q17" s="71">
        <f>Q50+Q58+Q65</f>
        <v>524332</v>
      </c>
      <c r="S17" s="40">
        <f t="shared" si="6"/>
        <v>104.32321506221251</v>
      </c>
    </row>
    <row r="18" spans="1:19" ht="14.25" thickBot="1">
      <c r="A18" s="34" t="s">
        <v>27</v>
      </c>
      <c r="B18" s="35">
        <f aca="true" t="shared" si="11" ref="B18:K18">B118</f>
        <v>16</v>
      </c>
      <c r="C18" s="35">
        <f t="shared" si="11"/>
        <v>2</v>
      </c>
      <c r="D18" s="35">
        <f t="shared" si="11"/>
        <v>14</v>
      </c>
      <c r="E18" s="35">
        <f t="shared" si="11"/>
        <v>10</v>
      </c>
      <c r="F18" s="36">
        <f t="shared" si="11"/>
        <v>1</v>
      </c>
      <c r="G18" s="35">
        <f t="shared" si="11"/>
        <v>8</v>
      </c>
      <c r="H18" s="35">
        <f t="shared" si="11"/>
        <v>89</v>
      </c>
      <c r="I18" s="35">
        <f t="shared" si="11"/>
        <v>19</v>
      </c>
      <c r="J18" s="35">
        <f t="shared" si="11"/>
        <v>1</v>
      </c>
      <c r="K18" s="37">
        <f t="shared" si="11"/>
        <v>68</v>
      </c>
      <c r="L18" s="38">
        <f t="shared" si="2"/>
        <v>11.151302263017403</v>
      </c>
      <c r="M18" s="39">
        <f t="shared" si="3"/>
        <v>62.0291188380343</v>
      </c>
      <c r="N18" s="39">
        <f t="shared" si="4"/>
        <v>47.393034617823965</v>
      </c>
      <c r="P18" s="62" t="s">
        <v>27</v>
      </c>
      <c r="Q18" s="71">
        <f>Q118</f>
        <v>143481</v>
      </c>
      <c r="S18" s="40">
        <f t="shared" si="6"/>
        <v>120.57345571887566</v>
      </c>
    </row>
    <row r="19" spans="1:19" ht="14.25" thickBot="1">
      <c r="A19" s="34" t="s">
        <v>28</v>
      </c>
      <c r="B19" s="35">
        <f aca="true" t="shared" si="12" ref="B19:K19">B75</f>
        <v>21</v>
      </c>
      <c r="C19" s="35">
        <f t="shared" si="12"/>
        <v>1</v>
      </c>
      <c r="D19" s="35">
        <f t="shared" si="12"/>
        <v>20</v>
      </c>
      <c r="E19" s="35">
        <f t="shared" si="12"/>
        <v>8</v>
      </c>
      <c r="F19" s="36">
        <f t="shared" si="12"/>
        <v>0</v>
      </c>
      <c r="G19" s="35">
        <f t="shared" si="12"/>
        <v>10</v>
      </c>
      <c r="H19" s="35">
        <f t="shared" si="12"/>
        <v>196</v>
      </c>
      <c r="I19" s="35">
        <f t="shared" si="12"/>
        <v>37</v>
      </c>
      <c r="J19" s="35">
        <f t="shared" si="12"/>
        <v>6</v>
      </c>
      <c r="K19" s="37">
        <f t="shared" si="12"/>
        <v>135</v>
      </c>
      <c r="L19" s="38">
        <f t="shared" si="2"/>
        <v>6.464482287318532</v>
      </c>
      <c r="M19" s="39">
        <f t="shared" si="3"/>
        <v>60.33516801497297</v>
      </c>
      <c r="N19" s="39">
        <f t="shared" si="4"/>
        <v>41.557386132762</v>
      </c>
      <c r="P19" s="62" t="s">
        <v>28</v>
      </c>
      <c r="Q19" s="71">
        <f>Q75</f>
        <v>324852</v>
      </c>
      <c r="S19" s="40">
        <f t="shared" si="6"/>
        <v>108.35703643505349</v>
      </c>
    </row>
    <row r="20" spans="1:17" ht="14.25" thickBo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30"/>
      <c r="L20" s="31"/>
      <c r="M20" s="32"/>
      <c r="N20" s="32"/>
      <c r="P20" s="63"/>
      <c r="Q20" s="71"/>
    </row>
    <row r="21" spans="1:17" ht="14.25" thickBot="1">
      <c r="A21" s="41" t="s">
        <v>29</v>
      </c>
      <c r="B21" s="29"/>
      <c r="C21" s="29"/>
      <c r="D21" s="29"/>
      <c r="E21" s="29"/>
      <c r="F21" s="29"/>
      <c r="G21" s="29"/>
      <c r="H21" s="29"/>
      <c r="I21" s="29"/>
      <c r="J21" s="30"/>
      <c r="K21" s="30"/>
      <c r="L21" s="31"/>
      <c r="M21" s="32"/>
      <c r="N21" s="32"/>
      <c r="P21" s="64" t="s">
        <v>30</v>
      </c>
      <c r="Q21" s="71"/>
    </row>
    <row r="22" spans="1:17" ht="14.25" thickBot="1">
      <c r="A22" s="42" t="s">
        <v>31</v>
      </c>
      <c r="B22" s="43">
        <f aca="true" t="shared" si="13" ref="B22:K22">SUM(B23:B28)</f>
        <v>48</v>
      </c>
      <c r="C22" s="43">
        <f t="shared" si="13"/>
        <v>6</v>
      </c>
      <c r="D22" s="43">
        <f>SUM(D23:D28)</f>
        <v>42</v>
      </c>
      <c r="E22" s="43">
        <f>SUM(E23:E28)</f>
        <v>17</v>
      </c>
      <c r="F22" s="43">
        <f>SUM(F23:F28)</f>
        <v>0</v>
      </c>
      <c r="G22" s="43">
        <f>SUM(G23:G28)</f>
        <v>22</v>
      </c>
      <c r="H22" s="43">
        <f>SUM(H23:H28)</f>
        <v>628</v>
      </c>
      <c r="I22" s="43">
        <f t="shared" si="13"/>
        <v>73</v>
      </c>
      <c r="J22" s="43">
        <f t="shared" si="13"/>
        <v>3</v>
      </c>
      <c r="K22" s="44">
        <f t="shared" si="13"/>
        <v>513</v>
      </c>
      <c r="L22" s="45">
        <f aca="true" t="shared" si="14" ref="L22:L66">B22/Q22*100000</f>
        <v>5.259565012058649</v>
      </c>
      <c r="M22" s="46">
        <f aca="true" t="shared" si="15" ref="M22:M66">H22/Q22*100000</f>
        <v>68.81264224110065</v>
      </c>
      <c r="N22" s="46">
        <f aca="true" t="shared" si="16" ref="N22:N66">K22/Q22*100000</f>
        <v>56.2116010663768</v>
      </c>
      <c r="P22" s="65" t="s">
        <v>31</v>
      </c>
      <c r="Q22" s="71">
        <f>SUM(Q23:Q28)</f>
        <v>912623</v>
      </c>
    </row>
    <row r="23" spans="1:17" ht="13.5">
      <c r="A23" s="34" t="s">
        <v>32</v>
      </c>
      <c r="B23" s="47">
        <v>19</v>
      </c>
      <c r="C23" s="47">
        <v>3</v>
      </c>
      <c r="D23" s="47">
        <v>16</v>
      </c>
      <c r="E23" s="47">
        <v>7</v>
      </c>
      <c r="F23" s="47" t="s">
        <v>138</v>
      </c>
      <c r="G23" s="47">
        <v>7</v>
      </c>
      <c r="H23" s="47">
        <v>185</v>
      </c>
      <c r="I23" s="47">
        <v>15</v>
      </c>
      <c r="J23" s="48" t="s">
        <v>138</v>
      </c>
      <c r="K23" s="48">
        <v>162</v>
      </c>
      <c r="L23" s="38">
        <f t="shared" si="14"/>
        <v>10.611442485981726</v>
      </c>
      <c r="M23" s="39">
        <f aca="true" t="shared" si="17" ref="M23:M30">H23/Q23*100000</f>
        <v>103.32193999508523</v>
      </c>
      <c r="N23" s="39">
        <f t="shared" si="16"/>
        <v>90.47650961731787</v>
      </c>
      <c r="P23" s="62" t="s">
        <v>32</v>
      </c>
      <c r="Q23" s="72">
        <v>179052</v>
      </c>
    </row>
    <row r="24" spans="1:17" ht="13.5">
      <c r="A24" s="34" t="s">
        <v>33</v>
      </c>
      <c r="B24" s="47">
        <v>4</v>
      </c>
      <c r="C24" s="47" t="s">
        <v>138</v>
      </c>
      <c r="D24" s="47">
        <v>4</v>
      </c>
      <c r="E24" s="47">
        <v>2</v>
      </c>
      <c r="F24" s="47" t="s">
        <v>138</v>
      </c>
      <c r="G24" s="47">
        <v>3</v>
      </c>
      <c r="H24" s="47">
        <v>82</v>
      </c>
      <c r="I24" s="47">
        <v>15</v>
      </c>
      <c r="J24" s="48" t="s">
        <v>138</v>
      </c>
      <c r="K24" s="48">
        <v>78</v>
      </c>
      <c r="L24" s="38">
        <f t="shared" si="14"/>
        <v>2.1917688122256864</v>
      </c>
      <c r="M24" s="39">
        <f t="shared" si="17"/>
        <v>44.93126065062657</v>
      </c>
      <c r="N24" s="39">
        <f t="shared" si="16"/>
        <v>42.73949183840089</v>
      </c>
      <c r="P24" s="62" t="s">
        <v>33</v>
      </c>
      <c r="Q24" s="72">
        <v>182501</v>
      </c>
    </row>
    <row r="25" spans="1:17" ht="13.5">
      <c r="A25" s="34" t="s">
        <v>34</v>
      </c>
      <c r="B25" s="47">
        <v>7</v>
      </c>
      <c r="C25" s="47" t="s">
        <v>138</v>
      </c>
      <c r="D25" s="47">
        <v>7</v>
      </c>
      <c r="E25" s="47">
        <v>3</v>
      </c>
      <c r="F25" s="47" t="s">
        <v>138</v>
      </c>
      <c r="G25" s="47">
        <v>4</v>
      </c>
      <c r="H25" s="47">
        <v>90</v>
      </c>
      <c r="I25" s="47">
        <v>9</v>
      </c>
      <c r="J25" s="48" t="s">
        <v>138</v>
      </c>
      <c r="K25" s="48">
        <v>90</v>
      </c>
      <c r="L25" s="38">
        <f t="shared" si="14"/>
        <v>4.751883782499491</v>
      </c>
      <c r="M25" s="39">
        <f t="shared" si="17"/>
        <v>61.09564863213631</v>
      </c>
      <c r="N25" s="39">
        <f t="shared" si="16"/>
        <v>61.09564863213631</v>
      </c>
      <c r="P25" s="62" t="s">
        <v>34</v>
      </c>
      <c r="Q25" s="72">
        <v>147310</v>
      </c>
    </row>
    <row r="26" spans="1:17" ht="13.5">
      <c r="A26" s="34" t="s">
        <v>35</v>
      </c>
      <c r="B26" s="47">
        <v>6</v>
      </c>
      <c r="C26" s="47">
        <v>1</v>
      </c>
      <c r="D26" s="47">
        <v>5</v>
      </c>
      <c r="E26" s="47">
        <v>2</v>
      </c>
      <c r="F26" s="47" t="s">
        <v>138</v>
      </c>
      <c r="G26" s="47">
        <v>4</v>
      </c>
      <c r="H26" s="47">
        <v>95</v>
      </c>
      <c r="I26" s="47">
        <v>15</v>
      </c>
      <c r="J26" s="48" t="s">
        <v>138</v>
      </c>
      <c r="K26" s="48">
        <v>67</v>
      </c>
      <c r="L26" s="38">
        <f t="shared" si="14"/>
        <v>3.962148276795679</v>
      </c>
      <c r="M26" s="39">
        <f t="shared" si="17"/>
        <v>62.73401438259825</v>
      </c>
      <c r="N26" s="39">
        <f t="shared" si="16"/>
        <v>44.24398909088508</v>
      </c>
      <c r="P26" s="62" t="s">
        <v>35</v>
      </c>
      <c r="Q26" s="72">
        <v>151433</v>
      </c>
    </row>
    <row r="27" spans="1:17" ht="13.5">
      <c r="A27" s="34" t="s">
        <v>36</v>
      </c>
      <c r="B27" s="47">
        <v>5</v>
      </c>
      <c r="C27" s="47">
        <v>1</v>
      </c>
      <c r="D27" s="47">
        <v>4</v>
      </c>
      <c r="E27" s="47">
        <v>2</v>
      </c>
      <c r="F27" s="47" t="s">
        <v>138</v>
      </c>
      <c r="G27" s="47" t="s">
        <v>138</v>
      </c>
      <c r="H27" s="47">
        <v>83</v>
      </c>
      <c r="I27" s="47">
        <v>11</v>
      </c>
      <c r="J27" s="48">
        <v>1</v>
      </c>
      <c r="K27" s="48">
        <v>53</v>
      </c>
      <c r="L27" s="38">
        <f t="shared" si="14"/>
        <v>4.564876017967352</v>
      </c>
      <c r="M27" s="39">
        <f t="shared" si="17"/>
        <v>75.77694189825804</v>
      </c>
      <c r="N27" s="39">
        <f t="shared" si="16"/>
        <v>48.38768579045393</v>
      </c>
      <c r="P27" s="62" t="s">
        <v>36</v>
      </c>
      <c r="Q27" s="72">
        <v>109532</v>
      </c>
    </row>
    <row r="28" spans="1:17" ht="14.25" thickBot="1">
      <c r="A28" s="34" t="s">
        <v>37</v>
      </c>
      <c r="B28" s="47">
        <v>7</v>
      </c>
      <c r="C28" s="47">
        <v>1</v>
      </c>
      <c r="D28" s="47">
        <v>6</v>
      </c>
      <c r="E28" s="47">
        <v>1</v>
      </c>
      <c r="F28" s="47" t="s">
        <v>138</v>
      </c>
      <c r="G28" s="47">
        <v>4</v>
      </c>
      <c r="H28" s="47">
        <v>93</v>
      </c>
      <c r="I28" s="47">
        <v>8</v>
      </c>
      <c r="J28" s="48">
        <v>2</v>
      </c>
      <c r="K28" s="48">
        <v>63</v>
      </c>
      <c r="L28" s="38">
        <f t="shared" si="14"/>
        <v>4.902132427606009</v>
      </c>
      <c r="M28" s="39">
        <f t="shared" si="17"/>
        <v>65.1283308239084</v>
      </c>
      <c r="N28" s="39">
        <f t="shared" si="16"/>
        <v>44.11919184845408</v>
      </c>
      <c r="P28" s="62" t="s">
        <v>37</v>
      </c>
      <c r="Q28" s="72">
        <v>142795</v>
      </c>
    </row>
    <row r="29" spans="1:17" ht="14.25" thickBot="1">
      <c r="A29" s="42" t="s">
        <v>136</v>
      </c>
      <c r="B29" s="43">
        <f>SUM(B30:B30)</f>
        <v>24</v>
      </c>
      <c r="C29" s="43">
        <f aca="true" t="shared" si="18" ref="C29:K29">SUM(C30:C30)</f>
        <v>4</v>
      </c>
      <c r="D29" s="43">
        <f t="shared" si="18"/>
        <v>20</v>
      </c>
      <c r="E29" s="43">
        <f t="shared" si="18"/>
        <v>6</v>
      </c>
      <c r="F29" s="43">
        <f t="shared" si="18"/>
        <v>0</v>
      </c>
      <c r="G29" s="43">
        <f t="shared" si="18"/>
        <v>6</v>
      </c>
      <c r="H29" s="43">
        <f t="shared" si="18"/>
        <v>345</v>
      </c>
      <c r="I29" s="43">
        <f t="shared" si="18"/>
        <v>32</v>
      </c>
      <c r="J29" s="43">
        <f t="shared" si="18"/>
        <v>1</v>
      </c>
      <c r="K29" s="43">
        <f t="shared" si="18"/>
        <v>288</v>
      </c>
      <c r="L29" s="45">
        <f>B29/Q29*100000</f>
        <v>4.2449100874982095</v>
      </c>
      <c r="M29" s="46">
        <f t="shared" si="17"/>
        <v>61.02058250778675</v>
      </c>
      <c r="N29" s="57">
        <f>K29/Q29*100000</f>
        <v>50.93892104997851</v>
      </c>
      <c r="P29" s="65" t="s">
        <v>77</v>
      </c>
      <c r="Q29" s="71">
        <f>SUM(Q30:Q30)</f>
        <v>565383</v>
      </c>
    </row>
    <row r="30" spans="1:17" ht="14.25" thickBot="1">
      <c r="A30" s="34" t="s">
        <v>78</v>
      </c>
      <c r="B30" s="47">
        <v>24</v>
      </c>
      <c r="C30" s="47">
        <v>4</v>
      </c>
      <c r="D30" s="47">
        <v>20</v>
      </c>
      <c r="E30" s="47">
        <v>6</v>
      </c>
      <c r="F30" s="47" t="s">
        <v>138</v>
      </c>
      <c r="G30" s="47">
        <v>6</v>
      </c>
      <c r="H30" s="47">
        <v>345</v>
      </c>
      <c r="I30" s="47">
        <v>32</v>
      </c>
      <c r="J30" s="48">
        <v>1</v>
      </c>
      <c r="K30" s="48">
        <v>288</v>
      </c>
      <c r="L30" s="38">
        <f>B30/Q30*100000</f>
        <v>4.2449100874982095</v>
      </c>
      <c r="M30" s="39">
        <f t="shared" si="17"/>
        <v>61.02058250778675</v>
      </c>
      <c r="N30" s="58">
        <f>K30/Q30*100000</f>
        <v>50.93892104997851</v>
      </c>
      <c r="P30" s="62" t="s">
        <v>78</v>
      </c>
      <c r="Q30" s="72">
        <v>565383</v>
      </c>
    </row>
    <row r="31" spans="1:17" ht="14.25" thickBot="1">
      <c r="A31" s="42" t="s">
        <v>38</v>
      </c>
      <c r="B31" s="43">
        <f aca="true" t="shared" si="19" ref="B31:K31">SUM(B32:B33)</f>
        <v>19</v>
      </c>
      <c r="C31" s="43">
        <f t="shared" si="19"/>
        <v>2</v>
      </c>
      <c r="D31" s="43">
        <f t="shared" si="19"/>
        <v>17</v>
      </c>
      <c r="E31" s="43">
        <f t="shared" si="19"/>
        <v>5</v>
      </c>
      <c r="F31" s="43">
        <f t="shared" si="19"/>
        <v>0</v>
      </c>
      <c r="G31" s="43">
        <f t="shared" si="19"/>
        <v>13</v>
      </c>
      <c r="H31" s="43">
        <f t="shared" si="19"/>
        <v>384</v>
      </c>
      <c r="I31" s="43">
        <f t="shared" si="19"/>
        <v>40</v>
      </c>
      <c r="J31" s="43">
        <f t="shared" si="19"/>
        <v>1</v>
      </c>
      <c r="K31" s="44">
        <f t="shared" si="19"/>
        <v>323</v>
      </c>
      <c r="L31" s="45">
        <f t="shared" si="14"/>
        <v>3.1141823140669254</v>
      </c>
      <c r="M31" s="46">
        <f t="shared" si="15"/>
        <v>62.939263610615754</v>
      </c>
      <c r="N31" s="46">
        <f t="shared" si="16"/>
        <v>52.94109933913773</v>
      </c>
      <c r="P31" s="65" t="s">
        <v>38</v>
      </c>
      <c r="Q31" s="71">
        <f>SUM(Q32:Q33)</f>
        <v>610112</v>
      </c>
    </row>
    <row r="32" spans="1:17" ht="13.5">
      <c r="A32" s="34" t="s">
        <v>39</v>
      </c>
      <c r="B32" s="47">
        <v>15</v>
      </c>
      <c r="C32" s="47">
        <v>2</v>
      </c>
      <c r="D32" s="47">
        <v>13</v>
      </c>
      <c r="E32" s="47">
        <v>3</v>
      </c>
      <c r="F32" s="47" t="s">
        <v>138</v>
      </c>
      <c r="G32" s="47">
        <v>9</v>
      </c>
      <c r="H32" s="47">
        <v>299</v>
      </c>
      <c r="I32" s="47">
        <v>31</v>
      </c>
      <c r="J32" s="48">
        <v>1</v>
      </c>
      <c r="K32" s="48">
        <v>252</v>
      </c>
      <c r="L32" s="38">
        <f t="shared" si="14"/>
        <v>3.2390202611514067</v>
      </c>
      <c r="M32" s="39">
        <f t="shared" si="15"/>
        <v>64.56447053895137</v>
      </c>
      <c r="N32" s="39">
        <f t="shared" si="16"/>
        <v>54.41554038734364</v>
      </c>
      <c r="P32" s="62" t="s">
        <v>39</v>
      </c>
      <c r="Q32" s="72">
        <v>463103</v>
      </c>
    </row>
    <row r="33" spans="1:17" ht="14.25" thickBot="1">
      <c r="A33" s="34" t="s">
        <v>40</v>
      </c>
      <c r="B33" s="47">
        <v>4</v>
      </c>
      <c r="C33" s="47" t="s">
        <v>138</v>
      </c>
      <c r="D33" s="47">
        <v>4</v>
      </c>
      <c r="E33" s="47">
        <v>2</v>
      </c>
      <c r="F33" s="47" t="s">
        <v>138</v>
      </c>
      <c r="G33" s="47">
        <v>4</v>
      </c>
      <c r="H33" s="47">
        <v>85</v>
      </c>
      <c r="I33" s="47">
        <v>9</v>
      </c>
      <c r="J33" s="48" t="s">
        <v>138</v>
      </c>
      <c r="K33" s="48">
        <v>71</v>
      </c>
      <c r="L33" s="38">
        <f t="shared" si="14"/>
        <v>2.7209218483222113</v>
      </c>
      <c r="M33" s="39">
        <f t="shared" si="15"/>
        <v>57.81958927684699</v>
      </c>
      <c r="N33" s="39">
        <f t="shared" si="16"/>
        <v>48.296362807719255</v>
      </c>
      <c r="P33" s="62" t="s">
        <v>40</v>
      </c>
      <c r="Q33" s="72">
        <v>147009</v>
      </c>
    </row>
    <row r="34" spans="1:17" ht="14.25" thickBot="1">
      <c r="A34" s="42" t="s">
        <v>41</v>
      </c>
      <c r="B34" s="43">
        <f aca="true" t="shared" si="20" ref="B34:K34">SUM(B35)</f>
        <v>20</v>
      </c>
      <c r="C34" s="43">
        <f t="shared" si="20"/>
        <v>1</v>
      </c>
      <c r="D34" s="43">
        <f t="shared" si="20"/>
        <v>19</v>
      </c>
      <c r="E34" s="43">
        <f t="shared" si="20"/>
        <v>5</v>
      </c>
      <c r="F34" s="43">
        <f t="shared" si="20"/>
        <v>0</v>
      </c>
      <c r="G34" s="43">
        <f t="shared" si="20"/>
        <v>10</v>
      </c>
      <c r="H34" s="43">
        <f t="shared" si="20"/>
        <v>288</v>
      </c>
      <c r="I34" s="43">
        <f t="shared" si="20"/>
        <v>26</v>
      </c>
      <c r="J34" s="43">
        <f t="shared" si="20"/>
        <v>4</v>
      </c>
      <c r="K34" s="44">
        <f t="shared" si="20"/>
        <v>238</v>
      </c>
      <c r="L34" s="45">
        <f t="shared" si="14"/>
        <v>4.230762721903504</v>
      </c>
      <c r="M34" s="46">
        <f t="shared" si="15"/>
        <v>60.92298319541047</v>
      </c>
      <c r="N34" s="46">
        <f t="shared" si="16"/>
        <v>50.34607639065171</v>
      </c>
      <c r="P34" s="65" t="s">
        <v>41</v>
      </c>
      <c r="Q34" s="71">
        <f>SUM(Q35)</f>
        <v>472728</v>
      </c>
    </row>
    <row r="35" spans="1:17" ht="14.25" thickBot="1">
      <c r="A35" s="34" t="s">
        <v>42</v>
      </c>
      <c r="B35" s="47">
        <v>20</v>
      </c>
      <c r="C35" s="47">
        <v>1</v>
      </c>
      <c r="D35" s="47">
        <v>19</v>
      </c>
      <c r="E35" s="47">
        <v>5</v>
      </c>
      <c r="F35" s="47" t="s">
        <v>138</v>
      </c>
      <c r="G35" s="47">
        <v>10</v>
      </c>
      <c r="H35" s="47">
        <v>288</v>
      </c>
      <c r="I35" s="47">
        <v>26</v>
      </c>
      <c r="J35" s="48">
        <v>4</v>
      </c>
      <c r="K35" s="48">
        <v>238</v>
      </c>
      <c r="L35" s="38">
        <f t="shared" si="14"/>
        <v>4.230762721903504</v>
      </c>
      <c r="M35" s="39">
        <f t="shared" si="15"/>
        <v>60.92298319541047</v>
      </c>
      <c r="N35" s="39">
        <f t="shared" si="16"/>
        <v>50.34607639065171</v>
      </c>
      <c r="P35" s="62" t="s">
        <v>42</v>
      </c>
      <c r="Q35" s="72">
        <v>472728</v>
      </c>
    </row>
    <row r="36" spans="1:17" ht="14.25" thickBot="1">
      <c r="A36" s="42" t="s">
        <v>43</v>
      </c>
      <c r="B36" s="43">
        <f aca="true" t="shared" si="21" ref="B36:K36">SUM(B37:B37)</f>
        <v>9</v>
      </c>
      <c r="C36" s="43">
        <f t="shared" si="21"/>
        <v>3</v>
      </c>
      <c r="D36" s="43">
        <f t="shared" si="21"/>
        <v>6</v>
      </c>
      <c r="E36" s="43">
        <f t="shared" si="21"/>
        <v>2</v>
      </c>
      <c r="F36" s="43">
        <f t="shared" si="21"/>
        <v>0</v>
      </c>
      <c r="G36" s="43">
        <f t="shared" si="21"/>
        <v>4</v>
      </c>
      <c r="H36" s="43">
        <f t="shared" si="21"/>
        <v>73</v>
      </c>
      <c r="I36" s="43">
        <f t="shared" si="21"/>
        <v>9</v>
      </c>
      <c r="J36" s="43">
        <f t="shared" si="21"/>
        <v>0</v>
      </c>
      <c r="K36" s="44">
        <f t="shared" si="21"/>
        <v>63</v>
      </c>
      <c r="L36" s="45">
        <f t="shared" si="14"/>
        <v>5.971852667759294</v>
      </c>
      <c r="M36" s="46">
        <f t="shared" si="15"/>
        <v>48.438360527380944</v>
      </c>
      <c r="N36" s="46">
        <f t="shared" si="16"/>
        <v>41.80296867431506</v>
      </c>
      <c r="P36" s="65" t="s">
        <v>43</v>
      </c>
      <c r="Q36" s="71">
        <f>SUM(Q37:Q37)</f>
        <v>150707</v>
      </c>
    </row>
    <row r="37" spans="1:17" ht="14.25" thickBot="1">
      <c r="A37" s="34" t="s">
        <v>44</v>
      </c>
      <c r="B37" s="47">
        <v>9</v>
      </c>
      <c r="C37" s="47">
        <v>3</v>
      </c>
      <c r="D37" s="47">
        <v>6</v>
      </c>
      <c r="E37" s="47">
        <v>2</v>
      </c>
      <c r="F37" s="47" t="s">
        <v>138</v>
      </c>
      <c r="G37" s="47">
        <v>4</v>
      </c>
      <c r="H37" s="47">
        <v>73</v>
      </c>
      <c r="I37" s="47">
        <v>9</v>
      </c>
      <c r="J37" s="48" t="s">
        <v>138</v>
      </c>
      <c r="K37" s="48">
        <v>63</v>
      </c>
      <c r="L37" s="38">
        <f t="shared" si="14"/>
        <v>5.971852667759294</v>
      </c>
      <c r="M37" s="39">
        <f t="shared" si="15"/>
        <v>48.438360527380944</v>
      </c>
      <c r="N37" s="39">
        <f t="shared" si="16"/>
        <v>41.80296867431506</v>
      </c>
      <c r="P37" s="62" t="s">
        <v>44</v>
      </c>
      <c r="Q37" s="72">
        <v>150707</v>
      </c>
    </row>
    <row r="38" spans="1:17" ht="14.25" thickBot="1">
      <c r="A38" s="42" t="s">
        <v>45</v>
      </c>
      <c r="B38" s="43">
        <f>SUM(B39:B49)</f>
        <v>25</v>
      </c>
      <c r="C38" s="43">
        <v>3</v>
      </c>
      <c r="D38" s="43">
        <f aca="true" t="shared" si="22" ref="D38:K38">SUM(D39:D49)</f>
        <v>22</v>
      </c>
      <c r="E38" s="43">
        <f t="shared" si="22"/>
        <v>9</v>
      </c>
      <c r="F38" s="43">
        <f t="shared" si="22"/>
        <v>0</v>
      </c>
      <c r="G38" s="43">
        <f t="shared" si="22"/>
        <v>13</v>
      </c>
      <c r="H38" s="43">
        <f t="shared" si="22"/>
        <v>340</v>
      </c>
      <c r="I38" s="43">
        <f t="shared" si="22"/>
        <v>51</v>
      </c>
      <c r="J38" s="43">
        <f t="shared" si="22"/>
        <v>2</v>
      </c>
      <c r="K38" s="44">
        <f t="shared" si="22"/>
        <v>298</v>
      </c>
      <c r="L38" s="45">
        <f t="shared" si="14"/>
        <v>3.793413723356959</v>
      </c>
      <c r="M38" s="46">
        <f t="shared" si="15"/>
        <v>51.59042663765463</v>
      </c>
      <c r="N38" s="46">
        <f t="shared" si="16"/>
        <v>45.21749158241495</v>
      </c>
      <c r="P38" s="65" t="s">
        <v>45</v>
      </c>
      <c r="Q38" s="71">
        <f>SUM(Q39:Q49)</f>
        <v>659037</v>
      </c>
    </row>
    <row r="39" spans="1:17" ht="13.5">
      <c r="A39" s="34" t="s">
        <v>46</v>
      </c>
      <c r="B39" s="47">
        <v>3</v>
      </c>
      <c r="C39" s="47">
        <v>1</v>
      </c>
      <c r="D39" s="47">
        <v>2</v>
      </c>
      <c r="E39" s="47">
        <v>1</v>
      </c>
      <c r="F39" s="47" t="s">
        <v>138</v>
      </c>
      <c r="G39" s="47">
        <v>1</v>
      </c>
      <c r="H39" s="47">
        <v>74</v>
      </c>
      <c r="I39" s="47">
        <v>8</v>
      </c>
      <c r="J39" s="48" t="s">
        <v>138</v>
      </c>
      <c r="K39" s="48">
        <v>55</v>
      </c>
      <c r="L39" s="38">
        <f t="shared" si="14"/>
        <v>3.0423803583924065</v>
      </c>
      <c r="M39" s="39">
        <f t="shared" si="15"/>
        <v>75.04538217367936</v>
      </c>
      <c r="N39" s="39">
        <f t="shared" si="16"/>
        <v>55.77697323719411</v>
      </c>
      <c r="P39" s="62" t="s">
        <v>46</v>
      </c>
      <c r="Q39" s="72">
        <v>98607</v>
      </c>
    </row>
    <row r="40" spans="1:17" ht="13.5">
      <c r="A40" s="34" t="s">
        <v>47</v>
      </c>
      <c r="B40" s="47">
        <v>6</v>
      </c>
      <c r="C40" s="47" t="s">
        <v>138</v>
      </c>
      <c r="D40" s="47">
        <v>6</v>
      </c>
      <c r="E40" s="47">
        <v>1</v>
      </c>
      <c r="F40" s="47" t="s">
        <v>138</v>
      </c>
      <c r="G40" s="47">
        <v>2</v>
      </c>
      <c r="H40" s="47">
        <v>96</v>
      </c>
      <c r="I40" s="47">
        <v>18</v>
      </c>
      <c r="J40" s="48" t="s">
        <v>138</v>
      </c>
      <c r="K40" s="48">
        <v>80</v>
      </c>
      <c r="L40" s="38">
        <f t="shared" si="14"/>
        <v>3.4771119108468507</v>
      </c>
      <c r="M40" s="39">
        <f t="shared" si="15"/>
        <v>55.63379057354961</v>
      </c>
      <c r="N40" s="39">
        <f t="shared" si="16"/>
        <v>46.36149214462467</v>
      </c>
      <c r="P40" s="62" t="s">
        <v>47</v>
      </c>
      <c r="Q40" s="72">
        <v>172557</v>
      </c>
    </row>
    <row r="41" spans="1:17" ht="13.5">
      <c r="A41" s="34" t="s">
        <v>48</v>
      </c>
      <c r="B41" s="47">
        <v>4</v>
      </c>
      <c r="C41" s="47" t="s">
        <v>138</v>
      </c>
      <c r="D41" s="47">
        <v>4</v>
      </c>
      <c r="E41" s="47">
        <v>2</v>
      </c>
      <c r="F41" s="47" t="s">
        <v>138</v>
      </c>
      <c r="G41" s="47">
        <v>2</v>
      </c>
      <c r="H41" s="47">
        <v>43</v>
      </c>
      <c r="I41" s="47">
        <v>6</v>
      </c>
      <c r="J41" s="48">
        <v>1</v>
      </c>
      <c r="K41" s="48">
        <v>38</v>
      </c>
      <c r="L41" s="38">
        <f t="shared" si="14"/>
        <v>4.816259692722632</v>
      </c>
      <c r="M41" s="39">
        <f t="shared" si="15"/>
        <v>51.77479169676829</v>
      </c>
      <c r="N41" s="39">
        <f t="shared" si="16"/>
        <v>45.754467080865</v>
      </c>
      <c r="P41" s="62" t="s">
        <v>48</v>
      </c>
      <c r="Q41" s="72">
        <v>83052</v>
      </c>
    </row>
    <row r="42" spans="1:17" ht="13.5">
      <c r="A42" s="34" t="s">
        <v>49</v>
      </c>
      <c r="B42" s="47">
        <v>4</v>
      </c>
      <c r="C42" s="47">
        <v>1</v>
      </c>
      <c r="D42" s="47">
        <v>3</v>
      </c>
      <c r="E42" s="47">
        <v>2</v>
      </c>
      <c r="F42" s="47" t="s">
        <v>138</v>
      </c>
      <c r="G42" s="47">
        <v>2</v>
      </c>
      <c r="H42" s="47">
        <v>26</v>
      </c>
      <c r="I42" s="47">
        <v>3</v>
      </c>
      <c r="J42" s="48">
        <v>1</v>
      </c>
      <c r="K42" s="48">
        <v>27</v>
      </c>
      <c r="L42" s="38">
        <f t="shared" si="14"/>
        <v>5.318300271233314</v>
      </c>
      <c r="M42" s="39">
        <f t="shared" si="15"/>
        <v>34.56895176301654</v>
      </c>
      <c r="N42" s="39">
        <f t="shared" si="16"/>
        <v>35.89852683082487</v>
      </c>
      <c r="P42" s="62" t="s">
        <v>49</v>
      </c>
      <c r="Q42" s="72">
        <v>75212</v>
      </c>
    </row>
    <row r="43" spans="1:17" ht="13.5">
      <c r="A43" s="34" t="s">
        <v>50</v>
      </c>
      <c r="B43" s="47">
        <v>1</v>
      </c>
      <c r="C43" s="47" t="s">
        <v>138</v>
      </c>
      <c r="D43" s="47">
        <v>1</v>
      </c>
      <c r="E43" s="47" t="s">
        <v>138</v>
      </c>
      <c r="F43" s="47" t="s">
        <v>138</v>
      </c>
      <c r="G43" s="47">
        <v>1</v>
      </c>
      <c r="H43" s="47">
        <v>31</v>
      </c>
      <c r="I43" s="47">
        <v>4</v>
      </c>
      <c r="J43" s="48" t="s">
        <v>138</v>
      </c>
      <c r="K43" s="48">
        <v>24</v>
      </c>
      <c r="L43" s="38">
        <f t="shared" si="14"/>
        <v>1.6677228911644042</v>
      </c>
      <c r="M43" s="39">
        <f t="shared" si="15"/>
        <v>51.699409626096525</v>
      </c>
      <c r="N43" s="39">
        <f t="shared" si="16"/>
        <v>40.0253493879457</v>
      </c>
      <c r="P43" s="62" t="s">
        <v>50</v>
      </c>
      <c r="Q43" s="72">
        <v>59962</v>
      </c>
    </row>
    <row r="44" spans="1:18" ht="13.5">
      <c r="A44" s="34" t="s">
        <v>51</v>
      </c>
      <c r="B44" s="47">
        <v>2</v>
      </c>
      <c r="C44" s="47" t="s">
        <v>138</v>
      </c>
      <c r="D44" s="47">
        <v>2</v>
      </c>
      <c r="E44" s="47">
        <v>1</v>
      </c>
      <c r="F44" s="47" t="s">
        <v>138</v>
      </c>
      <c r="G44" s="47">
        <v>2</v>
      </c>
      <c r="H44" s="47">
        <v>17</v>
      </c>
      <c r="I44" s="47">
        <v>4</v>
      </c>
      <c r="J44" s="48" t="s">
        <v>138</v>
      </c>
      <c r="K44" s="48">
        <v>24</v>
      </c>
      <c r="L44" s="38">
        <f>B44/Q44*100000</f>
        <v>3.819490861868113</v>
      </c>
      <c r="M44" s="39">
        <f>H44/Q44*100000</f>
        <v>32.46567232587896</v>
      </c>
      <c r="N44" s="39">
        <f>K44/Q44*100000</f>
        <v>45.833890342417355</v>
      </c>
      <c r="P44" s="62" t="s">
        <v>51</v>
      </c>
      <c r="Q44" s="72">
        <v>52363</v>
      </c>
      <c r="R44" s="70"/>
    </row>
    <row r="45" spans="1:18" ht="13.5">
      <c r="A45" s="34" t="s">
        <v>132</v>
      </c>
      <c r="B45" s="47">
        <v>2</v>
      </c>
      <c r="C45" s="47" t="s">
        <v>138</v>
      </c>
      <c r="D45" s="47">
        <v>2</v>
      </c>
      <c r="E45" s="47">
        <v>2</v>
      </c>
      <c r="F45" s="47" t="s">
        <v>138</v>
      </c>
      <c r="G45" s="47">
        <v>1</v>
      </c>
      <c r="H45" s="47">
        <v>26</v>
      </c>
      <c r="I45" s="47">
        <v>6</v>
      </c>
      <c r="J45" s="48" t="s">
        <v>138</v>
      </c>
      <c r="K45" s="48">
        <v>20</v>
      </c>
      <c r="L45" s="38">
        <f t="shared" si="14"/>
        <v>3.9139709191960703</v>
      </c>
      <c r="M45" s="39">
        <f t="shared" si="15"/>
        <v>50.88162194954891</v>
      </c>
      <c r="N45" s="39">
        <f t="shared" si="16"/>
        <v>39.139709191960705</v>
      </c>
      <c r="P45" s="62" t="s">
        <v>130</v>
      </c>
      <c r="Q45" s="72">
        <v>51099</v>
      </c>
      <c r="R45" s="70"/>
    </row>
    <row r="46" spans="1:18" ht="13.5">
      <c r="A46" s="34" t="s">
        <v>131</v>
      </c>
      <c r="B46" s="47"/>
      <c r="C46" s="47" t="s">
        <v>138</v>
      </c>
      <c r="D46" s="47" t="s">
        <v>138</v>
      </c>
      <c r="E46" s="47" t="s">
        <v>138</v>
      </c>
      <c r="F46" s="47" t="s">
        <v>138</v>
      </c>
      <c r="G46" s="47" t="s">
        <v>138</v>
      </c>
      <c r="H46" s="47">
        <v>10</v>
      </c>
      <c r="I46" s="47">
        <v>1</v>
      </c>
      <c r="J46" s="48" t="s">
        <v>138</v>
      </c>
      <c r="K46" s="48">
        <v>13</v>
      </c>
      <c r="L46" s="38">
        <f>B46/Q46*100000</f>
        <v>0</v>
      </c>
      <c r="M46" s="39">
        <f>H46/Q46*100000</f>
        <v>48.7638367386746</v>
      </c>
      <c r="N46" s="39">
        <f>K46/Q46*100000</f>
        <v>63.392987760276974</v>
      </c>
      <c r="P46" s="62" t="s">
        <v>131</v>
      </c>
      <c r="Q46" s="72">
        <v>20507</v>
      </c>
      <c r="R46" s="70"/>
    </row>
    <row r="47" spans="1:17" ht="13.5">
      <c r="A47" s="34" t="s">
        <v>52</v>
      </c>
      <c r="B47" s="47">
        <v>2</v>
      </c>
      <c r="C47" s="47">
        <v>1</v>
      </c>
      <c r="D47" s="47">
        <v>1</v>
      </c>
      <c r="E47" s="47" t="s">
        <v>138</v>
      </c>
      <c r="F47" s="47" t="s">
        <v>138</v>
      </c>
      <c r="G47" s="47">
        <v>1</v>
      </c>
      <c r="H47" s="47">
        <v>4</v>
      </c>
      <c r="I47" s="47">
        <v>1</v>
      </c>
      <c r="J47" s="48" t="s">
        <v>138</v>
      </c>
      <c r="K47" s="48">
        <v>2</v>
      </c>
      <c r="L47" s="38">
        <f t="shared" si="14"/>
        <v>16.017940092904052</v>
      </c>
      <c r="M47" s="39">
        <f t="shared" si="15"/>
        <v>32.035880185808104</v>
      </c>
      <c r="N47" s="39">
        <f t="shared" si="16"/>
        <v>16.017940092904052</v>
      </c>
      <c r="P47" s="62" t="s">
        <v>52</v>
      </c>
      <c r="Q47" s="72">
        <v>12486</v>
      </c>
    </row>
    <row r="48" spans="1:17" ht="13.5">
      <c r="A48" s="34" t="s">
        <v>53</v>
      </c>
      <c r="B48" s="47"/>
      <c r="C48" s="47" t="s">
        <v>138</v>
      </c>
      <c r="D48" s="47" t="s">
        <v>138</v>
      </c>
      <c r="E48" s="47" t="s">
        <v>138</v>
      </c>
      <c r="F48" s="47" t="s">
        <v>138</v>
      </c>
      <c r="G48" s="47" t="s">
        <v>138</v>
      </c>
      <c r="H48" s="47">
        <v>4</v>
      </c>
      <c r="I48" s="47" t="s">
        <v>138</v>
      </c>
      <c r="J48" s="48" t="s">
        <v>138</v>
      </c>
      <c r="K48" s="48">
        <v>2</v>
      </c>
      <c r="L48" s="38">
        <f t="shared" si="14"/>
        <v>0</v>
      </c>
      <c r="M48" s="39">
        <f t="shared" si="15"/>
        <v>48.83408619216213</v>
      </c>
      <c r="N48" s="39">
        <f t="shared" si="16"/>
        <v>24.417043096081066</v>
      </c>
      <c r="P48" s="62" t="s">
        <v>53</v>
      </c>
      <c r="Q48" s="72">
        <v>8191</v>
      </c>
    </row>
    <row r="49" spans="1:17" ht="14.25" thickBot="1">
      <c r="A49" s="34" t="s">
        <v>54</v>
      </c>
      <c r="B49" s="47">
        <v>1</v>
      </c>
      <c r="C49" s="47" t="s">
        <v>138</v>
      </c>
      <c r="D49" s="47">
        <v>1</v>
      </c>
      <c r="E49" s="47" t="s">
        <v>138</v>
      </c>
      <c r="F49" s="47" t="s">
        <v>138</v>
      </c>
      <c r="G49" s="47">
        <v>1</v>
      </c>
      <c r="H49" s="47">
        <v>9</v>
      </c>
      <c r="I49" s="47" t="s">
        <v>138</v>
      </c>
      <c r="J49" s="48" t="s">
        <v>138</v>
      </c>
      <c r="K49" s="48">
        <v>13</v>
      </c>
      <c r="L49" s="38">
        <f t="shared" si="14"/>
        <v>3.9998400063997437</v>
      </c>
      <c r="M49" s="39">
        <f t="shared" si="15"/>
        <v>35.9985600575977</v>
      </c>
      <c r="N49" s="39">
        <f t="shared" si="16"/>
        <v>51.99792008319667</v>
      </c>
      <c r="P49" s="62" t="s">
        <v>54</v>
      </c>
      <c r="Q49" s="72">
        <v>25001</v>
      </c>
    </row>
    <row r="50" spans="1:17" ht="14.25" thickBot="1">
      <c r="A50" s="42" t="s">
        <v>55</v>
      </c>
      <c r="B50" s="43">
        <f aca="true" t="shared" si="23" ref="B50:K50">SUM(B51:B57)</f>
        <v>10</v>
      </c>
      <c r="C50" s="43">
        <f t="shared" si="23"/>
        <v>1</v>
      </c>
      <c r="D50" s="43">
        <f t="shared" si="23"/>
        <v>9</v>
      </c>
      <c r="E50" s="43">
        <f t="shared" si="23"/>
        <v>6</v>
      </c>
      <c r="F50" s="43">
        <f t="shared" si="23"/>
        <v>0</v>
      </c>
      <c r="G50" s="43">
        <f t="shared" si="23"/>
        <v>6</v>
      </c>
      <c r="H50" s="43">
        <f t="shared" si="23"/>
        <v>91</v>
      </c>
      <c r="I50" s="43">
        <f t="shared" si="23"/>
        <v>10</v>
      </c>
      <c r="J50" s="43">
        <f t="shared" si="23"/>
        <v>1</v>
      </c>
      <c r="K50" s="44">
        <f t="shared" si="23"/>
        <v>74</v>
      </c>
      <c r="L50" s="45">
        <f t="shared" si="14"/>
        <v>6.268413464552121</v>
      </c>
      <c r="M50" s="46">
        <f t="shared" si="15"/>
        <v>57.042562527424316</v>
      </c>
      <c r="N50" s="46">
        <f t="shared" si="16"/>
        <v>46.386259637685704</v>
      </c>
      <c r="P50" s="65" t="s">
        <v>55</v>
      </c>
      <c r="Q50" s="71">
        <f>SUM(Q51:Q57)</f>
        <v>159530</v>
      </c>
    </row>
    <row r="51" spans="1:17" ht="13.5">
      <c r="A51" s="34" t="s">
        <v>56</v>
      </c>
      <c r="B51" s="47">
        <v>9</v>
      </c>
      <c r="C51" s="47">
        <v>1</v>
      </c>
      <c r="D51" s="47">
        <v>8</v>
      </c>
      <c r="E51" s="47">
        <v>5</v>
      </c>
      <c r="F51" s="47" t="s">
        <v>138</v>
      </c>
      <c r="G51" s="47">
        <v>6</v>
      </c>
      <c r="H51" s="47">
        <v>62</v>
      </c>
      <c r="I51" s="47">
        <v>8</v>
      </c>
      <c r="J51" s="48" t="s">
        <v>138</v>
      </c>
      <c r="K51" s="48">
        <v>50</v>
      </c>
      <c r="L51" s="38">
        <f t="shared" si="14"/>
        <v>9.582623509369677</v>
      </c>
      <c r="M51" s="39">
        <f t="shared" si="15"/>
        <v>66.01362862010221</v>
      </c>
      <c r="N51" s="39">
        <f t="shared" si="16"/>
        <v>53.23679727427598</v>
      </c>
      <c r="P51" s="62" t="s">
        <v>56</v>
      </c>
      <c r="Q51" s="72">
        <v>93920</v>
      </c>
    </row>
    <row r="52" spans="1:17" ht="13.5">
      <c r="A52" s="34" t="s">
        <v>57</v>
      </c>
      <c r="B52" s="47"/>
      <c r="C52" s="47" t="s">
        <v>138</v>
      </c>
      <c r="D52" s="47" t="s">
        <v>138</v>
      </c>
      <c r="E52" s="47" t="s">
        <v>138</v>
      </c>
      <c r="F52" s="47" t="s">
        <v>138</v>
      </c>
      <c r="G52" s="47" t="s">
        <v>138</v>
      </c>
      <c r="H52" s="47">
        <v>10</v>
      </c>
      <c r="I52" s="47" t="s">
        <v>138</v>
      </c>
      <c r="J52" s="48" t="s">
        <v>138</v>
      </c>
      <c r="K52" s="48">
        <v>7</v>
      </c>
      <c r="L52" s="38">
        <f t="shared" si="14"/>
        <v>0</v>
      </c>
      <c r="M52" s="39">
        <f t="shared" si="15"/>
        <v>85.99191675982458</v>
      </c>
      <c r="N52" s="39">
        <f t="shared" si="16"/>
        <v>60.19434173187721</v>
      </c>
      <c r="P52" s="62" t="s">
        <v>57</v>
      </c>
      <c r="Q52" s="72">
        <v>11629</v>
      </c>
    </row>
    <row r="53" spans="1:17" ht="13.5">
      <c r="A53" s="34" t="s">
        <v>58</v>
      </c>
      <c r="B53" s="47"/>
      <c r="C53" s="47" t="s">
        <v>138</v>
      </c>
      <c r="D53" s="47" t="s">
        <v>138</v>
      </c>
      <c r="E53" s="47" t="s">
        <v>138</v>
      </c>
      <c r="F53" s="47" t="s">
        <v>138</v>
      </c>
      <c r="G53" s="47" t="s">
        <v>138</v>
      </c>
      <c r="H53" s="47">
        <v>2</v>
      </c>
      <c r="I53" s="47">
        <v>1</v>
      </c>
      <c r="J53" s="48" t="s">
        <v>138</v>
      </c>
      <c r="K53" s="48">
        <v>2</v>
      </c>
      <c r="L53" s="38">
        <f t="shared" si="14"/>
        <v>0</v>
      </c>
      <c r="M53" s="39">
        <f t="shared" si="15"/>
        <v>25.22704339051463</v>
      </c>
      <c r="N53" s="39">
        <f t="shared" si="16"/>
        <v>25.22704339051463</v>
      </c>
      <c r="P53" s="62" t="s">
        <v>58</v>
      </c>
      <c r="Q53" s="72">
        <v>7928</v>
      </c>
    </row>
    <row r="54" spans="1:17" ht="13.5">
      <c r="A54" s="34" t="s">
        <v>59</v>
      </c>
      <c r="B54" s="47"/>
      <c r="C54" s="47" t="s">
        <v>138</v>
      </c>
      <c r="D54" s="47" t="s">
        <v>138</v>
      </c>
      <c r="E54" s="47" t="s">
        <v>138</v>
      </c>
      <c r="F54" s="47" t="s">
        <v>138</v>
      </c>
      <c r="G54" s="47" t="s">
        <v>138</v>
      </c>
      <c r="H54" s="47">
        <v>4</v>
      </c>
      <c r="I54" s="47">
        <v>1</v>
      </c>
      <c r="J54" s="48">
        <v>1</v>
      </c>
      <c r="K54" s="48">
        <v>5</v>
      </c>
      <c r="L54" s="38">
        <f t="shared" si="14"/>
        <v>0</v>
      </c>
      <c r="M54" s="39">
        <f t="shared" si="15"/>
        <v>27.70083102493075</v>
      </c>
      <c r="N54" s="39">
        <f t="shared" si="16"/>
        <v>34.62603878116344</v>
      </c>
      <c r="P54" s="62" t="s">
        <v>59</v>
      </c>
      <c r="Q54" s="72">
        <v>14440</v>
      </c>
    </row>
    <row r="55" spans="1:17" ht="13.5">
      <c r="A55" s="34" t="s">
        <v>60</v>
      </c>
      <c r="B55" s="47"/>
      <c r="C55" s="47" t="s">
        <v>138</v>
      </c>
      <c r="D55" s="47" t="s">
        <v>138</v>
      </c>
      <c r="E55" s="47" t="s">
        <v>138</v>
      </c>
      <c r="F55" s="47" t="s">
        <v>138</v>
      </c>
      <c r="G55" s="47" t="s">
        <v>138</v>
      </c>
      <c r="H55" s="47">
        <v>5</v>
      </c>
      <c r="I55" s="47" t="s">
        <v>138</v>
      </c>
      <c r="J55" s="48" t="s">
        <v>138</v>
      </c>
      <c r="K55" s="48">
        <v>4</v>
      </c>
      <c r="L55" s="38">
        <f t="shared" si="14"/>
        <v>0</v>
      </c>
      <c r="M55" s="39">
        <f t="shared" si="15"/>
        <v>38.52673755586377</v>
      </c>
      <c r="N55" s="39">
        <f t="shared" si="16"/>
        <v>30.821390044691018</v>
      </c>
      <c r="P55" s="62" t="s">
        <v>60</v>
      </c>
      <c r="Q55" s="72">
        <v>12978</v>
      </c>
    </row>
    <row r="56" spans="1:17" ht="13.5">
      <c r="A56" s="34" t="s">
        <v>61</v>
      </c>
      <c r="B56" s="47">
        <v>1</v>
      </c>
      <c r="C56" s="47" t="s">
        <v>138</v>
      </c>
      <c r="D56" s="47">
        <v>1</v>
      </c>
      <c r="E56" s="47">
        <v>1</v>
      </c>
      <c r="F56" s="47" t="s">
        <v>138</v>
      </c>
      <c r="G56" s="47" t="s">
        <v>138</v>
      </c>
      <c r="H56" s="47">
        <v>2</v>
      </c>
      <c r="I56" s="47" t="s">
        <v>138</v>
      </c>
      <c r="J56" s="48" t="s">
        <v>138</v>
      </c>
      <c r="K56" s="48">
        <v>2</v>
      </c>
      <c r="L56" s="38">
        <f t="shared" si="14"/>
        <v>11.795234725171031</v>
      </c>
      <c r="M56" s="39">
        <f t="shared" si="15"/>
        <v>23.590469450342063</v>
      </c>
      <c r="N56" s="39">
        <f t="shared" si="16"/>
        <v>23.590469450342063</v>
      </c>
      <c r="P56" s="62" t="s">
        <v>61</v>
      </c>
      <c r="Q56" s="72">
        <v>8478</v>
      </c>
    </row>
    <row r="57" spans="1:17" ht="14.25" thickBot="1">
      <c r="A57" s="34" t="s">
        <v>62</v>
      </c>
      <c r="B57" s="47"/>
      <c r="C57" s="47" t="s">
        <v>138</v>
      </c>
      <c r="D57" s="47" t="s">
        <v>138</v>
      </c>
      <c r="E57" s="47" t="s">
        <v>138</v>
      </c>
      <c r="F57" s="47" t="s">
        <v>138</v>
      </c>
      <c r="G57" s="47" t="s">
        <v>138</v>
      </c>
      <c r="H57" s="47">
        <v>6</v>
      </c>
      <c r="I57" s="47" t="s">
        <v>138</v>
      </c>
      <c r="J57" s="48" t="s">
        <v>138</v>
      </c>
      <c r="K57" s="48">
        <v>4</v>
      </c>
      <c r="L57" s="38">
        <f t="shared" si="14"/>
        <v>0</v>
      </c>
      <c r="M57" s="39">
        <f t="shared" si="15"/>
        <v>59.07256079551048</v>
      </c>
      <c r="N57" s="39">
        <f t="shared" si="16"/>
        <v>39.38170719700699</v>
      </c>
      <c r="P57" s="62" t="s">
        <v>62</v>
      </c>
      <c r="Q57" s="72">
        <v>10157</v>
      </c>
    </row>
    <row r="58" spans="1:17" ht="14.25" thickBot="1">
      <c r="A58" s="42" t="s">
        <v>63</v>
      </c>
      <c r="B58" s="43">
        <f aca="true" t="shared" si="24" ref="B58:K58">SUM(B59:B64)</f>
        <v>7</v>
      </c>
      <c r="C58" s="43">
        <f t="shared" si="24"/>
        <v>0</v>
      </c>
      <c r="D58" s="43">
        <f t="shared" si="24"/>
        <v>7</v>
      </c>
      <c r="E58" s="43">
        <f t="shared" si="24"/>
        <v>5</v>
      </c>
      <c r="F58" s="43">
        <f t="shared" si="24"/>
        <v>0</v>
      </c>
      <c r="G58" s="43">
        <f t="shared" si="24"/>
        <v>3</v>
      </c>
      <c r="H58" s="43">
        <f t="shared" si="24"/>
        <v>46</v>
      </c>
      <c r="I58" s="43">
        <f t="shared" si="24"/>
        <v>11</v>
      </c>
      <c r="J58" s="43">
        <f t="shared" si="24"/>
        <v>2</v>
      </c>
      <c r="K58" s="44">
        <f t="shared" si="24"/>
        <v>30</v>
      </c>
      <c r="L58" s="45">
        <f t="shared" si="14"/>
        <v>8.254619638919353</v>
      </c>
      <c r="M58" s="46">
        <f t="shared" si="15"/>
        <v>54.24464334147003</v>
      </c>
      <c r="N58" s="46">
        <f t="shared" si="16"/>
        <v>35.37694130965436</v>
      </c>
      <c r="P58" s="65" t="s">
        <v>63</v>
      </c>
      <c r="Q58" s="71">
        <f>SUM(Q59:Q64)</f>
        <v>84801</v>
      </c>
    </row>
    <row r="59" spans="1:17" ht="13.5">
      <c r="A59" s="34" t="s">
        <v>64</v>
      </c>
      <c r="B59" s="47">
        <v>1</v>
      </c>
      <c r="C59" s="47" t="s">
        <v>138</v>
      </c>
      <c r="D59" s="47">
        <v>1</v>
      </c>
      <c r="E59" s="47">
        <v>1</v>
      </c>
      <c r="F59" s="47" t="s">
        <v>138</v>
      </c>
      <c r="G59" s="47">
        <v>1</v>
      </c>
      <c r="H59" s="47">
        <v>13</v>
      </c>
      <c r="I59" s="47">
        <v>3</v>
      </c>
      <c r="J59" s="48" t="s">
        <v>138</v>
      </c>
      <c r="K59" s="48">
        <v>7</v>
      </c>
      <c r="L59" s="38">
        <f t="shared" si="14"/>
        <v>4.410921441489127</v>
      </c>
      <c r="M59" s="39">
        <f t="shared" si="15"/>
        <v>57.34197873935866</v>
      </c>
      <c r="N59" s="39">
        <f t="shared" si="16"/>
        <v>30.876450090423887</v>
      </c>
      <c r="P59" s="62" t="s">
        <v>64</v>
      </c>
      <c r="Q59" s="72">
        <v>22671</v>
      </c>
    </row>
    <row r="60" spans="1:17" ht="13.5">
      <c r="A60" s="34" t="s">
        <v>65</v>
      </c>
      <c r="B60" s="47">
        <v>3</v>
      </c>
      <c r="C60" s="47" t="s">
        <v>138</v>
      </c>
      <c r="D60" s="47">
        <v>3</v>
      </c>
      <c r="E60" s="47">
        <v>3</v>
      </c>
      <c r="F60" s="47" t="s">
        <v>138</v>
      </c>
      <c r="G60" s="47" t="s">
        <v>138</v>
      </c>
      <c r="H60" s="47">
        <v>4</v>
      </c>
      <c r="I60" s="47">
        <v>1</v>
      </c>
      <c r="J60" s="48" t="s">
        <v>138</v>
      </c>
      <c r="K60" s="48">
        <v>4</v>
      </c>
      <c r="L60" s="38">
        <f t="shared" si="14"/>
        <v>25.555839509327882</v>
      </c>
      <c r="M60" s="39">
        <f t="shared" si="15"/>
        <v>34.07445267910384</v>
      </c>
      <c r="N60" s="39">
        <f t="shared" si="16"/>
        <v>34.07445267910384</v>
      </c>
      <c r="P60" s="62" t="s">
        <v>65</v>
      </c>
      <c r="Q60" s="72">
        <v>11739</v>
      </c>
    </row>
    <row r="61" spans="1:17" ht="13.5">
      <c r="A61" s="34" t="s">
        <v>66</v>
      </c>
      <c r="B61" s="47">
        <v>1</v>
      </c>
      <c r="C61" s="47" t="s">
        <v>138</v>
      </c>
      <c r="D61" s="47">
        <v>1</v>
      </c>
      <c r="E61" s="47" t="s">
        <v>138</v>
      </c>
      <c r="F61" s="47" t="s">
        <v>138</v>
      </c>
      <c r="G61" s="47">
        <v>1</v>
      </c>
      <c r="H61" s="47">
        <v>2</v>
      </c>
      <c r="I61" s="47" t="s">
        <v>138</v>
      </c>
      <c r="J61" s="48" t="s">
        <v>138</v>
      </c>
      <c r="K61" s="48">
        <v>3</v>
      </c>
      <c r="L61" s="38">
        <f t="shared" si="14"/>
        <v>12.840267077555213</v>
      </c>
      <c r="M61" s="39">
        <f t="shared" si="15"/>
        <v>25.680534155110426</v>
      </c>
      <c r="N61" s="39">
        <f t="shared" si="16"/>
        <v>38.52080123266564</v>
      </c>
      <c r="P61" s="62" t="s">
        <v>66</v>
      </c>
      <c r="Q61" s="72">
        <v>7788</v>
      </c>
    </row>
    <row r="62" spans="1:17" ht="13.5">
      <c r="A62" s="34" t="s">
        <v>67</v>
      </c>
      <c r="B62" s="47"/>
      <c r="C62" s="47" t="s">
        <v>138</v>
      </c>
      <c r="D62" s="47" t="s">
        <v>138</v>
      </c>
      <c r="E62" s="47" t="s">
        <v>138</v>
      </c>
      <c r="F62" s="47" t="s">
        <v>138</v>
      </c>
      <c r="G62" s="47" t="s">
        <v>138</v>
      </c>
      <c r="H62" s="47">
        <v>4</v>
      </c>
      <c r="I62" s="47">
        <v>1</v>
      </c>
      <c r="J62" s="48" t="s">
        <v>138</v>
      </c>
      <c r="K62" s="48">
        <v>3</v>
      </c>
      <c r="L62" s="38">
        <f t="shared" si="14"/>
        <v>0</v>
      </c>
      <c r="M62" s="39">
        <f t="shared" si="15"/>
        <v>50.49867440979674</v>
      </c>
      <c r="N62" s="39">
        <f t="shared" si="16"/>
        <v>37.87400580734756</v>
      </c>
      <c r="P62" s="62" t="s">
        <v>67</v>
      </c>
      <c r="Q62" s="72">
        <v>7921</v>
      </c>
    </row>
    <row r="63" spans="1:17" ht="13.5">
      <c r="A63" s="34" t="s">
        <v>68</v>
      </c>
      <c r="B63" s="47"/>
      <c r="C63" s="47" t="s">
        <v>138</v>
      </c>
      <c r="D63" s="47" t="s">
        <v>138</v>
      </c>
      <c r="E63" s="47" t="s">
        <v>138</v>
      </c>
      <c r="F63" s="47" t="s">
        <v>138</v>
      </c>
      <c r="G63" s="47" t="s">
        <v>138</v>
      </c>
      <c r="H63" s="47">
        <v>19</v>
      </c>
      <c r="I63" s="47">
        <v>4</v>
      </c>
      <c r="J63" s="48">
        <v>2</v>
      </c>
      <c r="K63" s="48">
        <v>9</v>
      </c>
      <c r="L63" s="38">
        <f t="shared" si="14"/>
        <v>0</v>
      </c>
      <c r="M63" s="39">
        <f t="shared" si="15"/>
        <v>93.95707645138958</v>
      </c>
      <c r="N63" s="39">
        <f t="shared" si="16"/>
        <v>44.50598358223717</v>
      </c>
      <c r="P63" s="62" t="s">
        <v>68</v>
      </c>
      <c r="Q63" s="72">
        <v>20222</v>
      </c>
    </row>
    <row r="64" spans="1:17" ht="14.25" thickBot="1">
      <c r="A64" s="34" t="s">
        <v>69</v>
      </c>
      <c r="B64" s="47">
        <v>2</v>
      </c>
      <c r="C64" s="47" t="s">
        <v>138</v>
      </c>
      <c r="D64" s="47">
        <v>2</v>
      </c>
      <c r="E64" s="47">
        <v>1</v>
      </c>
      <c r="F64" s="47" t="s">
        <v>138</v>
      </c>
      <c r="G64" s="47">
        <v>1</v>
      </c>
      <c r="H64" s="47">
        <v>4</v>
      </c>
      <c r="I64" s="47">
        <v>2</v>
      </c>
      <c r="J64" s="48" t="s">
        <v>138</v>
      </c>
      <c r="K64" s="48">
        <v>4</v>
      </c>
      <c r="L64" s="38">
        <f t="shared" si="14"/>
        <v>13.831258644536652</v>
      </c>
      <c r="M64" s="39">
        <f t="shared" si="15"/>
        <v>27.662517289073303</v>
      </c>
      <c r="N64" s="39">
        <f t="shared" si="16"/>
        <v>27.662517289073303</v>
      </c>
      <c r="P64" s="62" t="s">
        <v>69</v>
      </c>
      <c r="Q64" s="72">
        <v>14460</v>
      </c>
    </row>
    <row r="65" spans="1:17" ht="14.25" thickBot="1">
      <c r="A65" s="42" t="s">
        <v>70</v>
      </c>
      <c r="B65" s="43">
        <f aca="true" t="shared" si="25" ref="B65:K65">SUM(B66)</f>
        <v>14</v>
      </c>
      <c r="C65" s="43">
        <f t="shared" si="25"/>
        <v>2</v>
      </c>
      <c r="D65" s="43">
        <f t="shared" si="25"/>
        <v>12</v>
      </c>
      <c r="E65" s="43">
        <f t="shared" si="25"/>
        <v>5</v>
      </c>
      <c r="F65" s="43">
        <f t="shared" si="25"/>
        <v>0</v>
      </c>
      <c r="G65" s="43">
        <f t="shared" si="25"/>
        <v>8</v>
      </c>
      <c r="H65" s="43">
        <f t="shared" si="25"/>
        <v>161</v>
      </c>
      <c r="I65" s="43">
        <f t="shared" si="25"/>
        <v>26</v>
      </c>
      <c r="J65" s="43">
        <f t="shared" si="25"/>
        <v>3</v>
      </c>
      <c r="K65" s="44">
        <f t="shared" si="25"/>
        <v>114</v>
      </c>
      <c r="L65" s="45">
        <f t="shared" si="14"/>
        <v>4.999982142920918</v>
      </c>
      <c r="M65" s="46">
        <f t="shared" si="15"/>
        <v>57.49979464359056</v>
      </c>
      <c r="N65" s="46">
        <f t="shared" si="16"/>
        <v>40.71414030664176</v>
      </c>
      <c r="P65" s="65" t="s">
        <v>70</v>
      </c>
      <c r="Q65" s="71">
        <f>SUM(Q66)</f>
        <v>280001</v>
      </c>
    </row>
    <row r="66" spans="1:17" ht="14.25" thickBot="1">
      <c r="A66" s="49" t="s">
        <v>71</v>
      </c>
      <c r="B66" s="50">
        <v>14</v>
      </c>
      <c r="C66" s="50">
        <v>2</v>
      </c>
      <c r="D66" s="50">
        <v>12</v>
      </c>
      <c r="E66" s="50">
        <v>5</v>
      </c>
      <c r="F66" s="50" t="s">
        <v>138</v>
      </c>
      <c r="G66" s="50">
        <v>8</v>
      </c>
      <c r="H66" s="50">
        <v>161</v>
      </c>
      <c r="I66" s="50">
        <v>26</v>
      </c>
      <c r="J66" s="51">
        <v>3</v>
      </c>
      <c r="K66" s="52">
        <v>114</v>
      </c>
      <c r="L66" s="53">
        <f t="shared" si="14"/>
        <v>4.999982142920918</v>
      </c>
      <c r="M66" s="54">
        <f t="shared" si="15"/>
        <v>57.49979464359056</v>
      </c>
      <c r="N66" s="54">
        <f t="shared" si="16"/>
        <v>40.71414030664176</v>
      </c>
      <c r="P66" s="66" t="s">
        <v>71</v>
      </c>
      <c r="Q66" s="72">
        <v>280001</v>
      </c>
    </row>
    <row r="67" spans="12:17" ht="14.25" thickBot="1">
      <c r="L67" s="40"/>
      <c r="M67" s="40"/>
      <c r="N67" s="40"/>
      <c r="Q67" s="71"/>
    </row>
    <row r="68" spans="12:17" ht="14.25" thickBot="1">
      <c r="L68" s="40"/>
      <c r="M68" s="55" t="s">
        <v>135</v>
      </c>
      <c r="N68" s="40"/>
      <c r="Q68" s="71"/>
    </row>
    <row r="69" spans="1:17" ht="14.25" thickBot="1">
      <c r="A69" s="2"/>
      <c r="B69" s="74" t="s">
        <v>1</v>
      </c>
      <c r="C69" s="75"/>
      <c r="D69" s="75"/>
      <c r="E69" s="75"/>
      <c r="F69" s="75"/>
      <c r="G69" s="75"/>
      <c r="H69" s="75"/>
      <c r="I69" s="75"/>
      <c r="J69" s="75"/>
      <c r="K69" s="75"/>
      <c r="L69" s="76" t="s">
        <v>2</v>
      </c>
      <c r="M69" s="75"/>
      <c r="N69" s="77"/>
      <c r="P69" s="67"/>
      <c r="Q69" s="71"/>
    </row>
    <row r="70" spans="1:17" ht="14.25" thickBot="1">
      <c r="A70" s="4"/>
      <c r="B70" s="5"/>
      <c r="C70" s="6"/>
      <c r="D70" s="7"/>
      <c r="E70" s="7"/>
      <c r="F70" s="7"/>
      <c r="G70" s="8"/>
      <c r="H70" s="5"/>
      <c r="I70" s="7"/>
      <c r="J70" s="8"/>
      <c r="K70" s="9"/>
      <c r="L70" s="10"/>
      <c r="M70" s="11"/>
      <c r="N70" s="11"/>
      <c r="P70" s="68"/>
      <c r="Q70" s="71"/>
    </row>
    <row r="71" spans="1:17" ht="14.25" thickBot="1">
      <c r="A71" s="4"/>
      <c r="B71" s="12" t="s">
        <v>4</v>
      </c>
      <c r="C71" s="11" t="s">
        <v>5</v>
      </c>
      <c r="D71" s="5" t="s">
        <v>6</v>
      </c>
      <c r="E71" s="13"/>
      <c r="F71" s="14"/>
      <c r="G71" s="14"/>
      <c r="H71" s="15" t="s">
        <v>6</v>
      </c>
      <c r="I71" s="5"/>
      <c r="J71" s="3"/>
      <c r="K71" s="12" t="s">
        <v>7</v>
      </c>
      <c r="L71" s="78" t="s">
        <v>4</v>
      </c>
      <c r="M71" s="15" t="s">
        <v>6</v>
      </c>
      <c r="N71" s="15" t="s">
        <v>7</v>
      </c>
      <c r="P71" s="68"/>
      <c r="Q71" s="71"/>
    </row>
    <row r="72" spans="1:17" ht="14.25" thickBot="1">
      <c r="A72" s="4"/>
      <c r="B72" s="12"/>
      <c r="C72" s="15" t="s">
        <v>4</v>
      </c>
      <c r="D72" s="15" t="s">
        <v>4</v>
      </c>
      <c r="E72" s="17" t="s">
        <v>8</v>
      </c>
      <c r="F72" s="15" t="s">
        <v>9</v>
      </c>
      <c r="G72" s="15" t="s">
        <v>9</v>
      </c>
      <c r="H72" s="15" t="s">
        <v>10</v>
      </c>
      <c r="I72" s="12" t="s">
        <v>11</v>
      </c>
      <c r="J72" s="18" t="s">
        <v>8</v>
      </c>
      <c r="K72" s="12" t="s">
        <v>10</v>
      </c>
      <c r="L72" s="78"/>
      <c r="M72" s="15" t="s">
        <v>10</v>
      </c>
      <c r="N72" s="15" t="s">
        <v>10</v>
      </c>
      <c r="P72" s="68"/>
      <c r="Q72" s="71"/>
    </row>
    <row r="73" spans="1:17" ht="14.25" thickBot="1">
      <c r="A73" s="4"/>
      <c r="B73" s="12"/>
      <c r="C73" s="15"/>
      <c r="D73" s="15"/>
      <c r="E73" s="17" t="s">
        <v>12</v>
      </c>
      <c r="F73" s="17" t="s">
        <v>13</v>
      </c>
      <c r="G73" s="15" t="s">
        <v>14</v>
      </c>
      <c r="H73" s="15"/>
      <c r="I73" s="15"/>
      <c r="J73" s="17" t="s">
        <v>15</v>
      </c>
      <c r="K73" s="12"/>
      <c r="L73" s="16"/>
      <c r="M73" s="15"/>
      <c r="N73" s="15"/>
      <c r="P73" s="69"/>
      <c r="Q73" s="71"/>
    </row>
    <row r="74" spans="1:17" ht="14.25" thickBot="1">
      <c r="A74" s="19"/>
      <c r="B74" s="20"/>
      <c r="C74" s="21"/>
      <c r="D74" s="21"/>
      <c r="E74" s="56" t="s">
        <v>16</v>
      </c>
      <c r="F74" s="56" t="s">
        <v>17</v>
      </c>
      <c r="G74" s="21" t="s">
        <v>18</v>
      </c>
      <c r="H74" s="21"/>
      <c r="I74" s="21"/>
      <c r="J74" s="56" t="s">
        <v>10</v>
      </c>
      <c r="K74" s="20"/>
      <c r="L74" s="22"/>
      <c r="M74" s="21"/>
      <c r="N74" s="21"/>
      <c r="P74" s="68"/>
      <c r="Q74" s="71"/>
    </row>
    <row r="75" spans="1:17" ht="14.25" thickBot="1">
      <c r="A75" s="42" t="s">
        <v>137</v>
      </c>
      <c r="B75" s="43">
        <f aca="true" t="shared" si="26" ref="B75:K75">SUM(B76:B79)</f>
        <v>21</v>
      </c>
      <c r="C75" s="43">
        <f t="shared" si="26"/>
        <v>1</v>
      </c>
      <c r="D75" s="43">
        <f t="shared" si="26"/>
        <v>20</v>
      </c>
      <c r="E75" s="43">
        <f t="shared" si="26"/>
        <v>8</v>
      </c>
      <c r="F75" s="43">
        <f t="shared" si="26"/>
        <v>0</v>
      </c>
      <c r="G75" s="43">
        <f t="shared" si="26"/>
        <v>10</v>
      </c>
      <c r="H75" s="43">
        <f t="shared" si="26"/>
        <v>196</v>
      </c>
      <c r="I75" s="43">
        <f t="shared" si="26"/>
        <v>37</v>
      </c>
      <c r="J75" s="43">
        <f t="shared" si="26"/>
        <v>6</v>
      </c>
      <c r="K75" s="44">
        <f t="shared" si="26"/>
        <v>135</v>
      </c>
      <c r="L75" s="45">
        <f aca="true" t="shared" si="27" ref="L75:L129">B75/Q75*100000</f>
        <v>6.464482287318532</v>
      </c>
      <c r="M75" s="46">
        <f aca="true" t="shared" si="28" ref="M75:M129">H75/Q75*100000</f>
        <v>60.33516801497297</v>
      </c>
      <c r="N75" s="57">
        <f aca="true" t="shared" si="29" ref="N75:N129">K75/Q75*100000</f>
        <v>41.557386132762</v>
      </c>
      <c r="P75" s="65" t="s">
        <v>72</v>
      </c>
      <c r="Q75" s="71">
        <f>SUM(Q76:Q79)</f>
        <v>324852</v>
      </c>
    </row>
    <row r="76" spans="1:17" ht="13.5">
      <c r="A76" s="34" t="s">
        <v>73</v>
      </c>
      <c r="B76" s="47">
        <v>11</v>
      </c>
      <c r="C76" s="47">
        <v>1</v>
      </c>
      <c r="D76" s="47">
        <v>10</v>
      </c>
      <c r="E76" s="47">
        <v>3</v>
      </c>
      <c r="F76" s="47" t="s">
        <v>138</v>
      </c>
      <c r="G76" s="47">
        <v>6</v>
      </c>
      <c r="H76" s="47">
        <v>85</v>
      </c>
      <c r="I76" s="47">
        <v>16</v>
      </c>
      <c r="J76" s="48">
        <v>1</v>
      </c>
      <c r="K76" s="48">
        <v>59</v>
      </c>
      <c r="L76" s="38">
        <f t="shared" si="27"/>
        <v>8.957217074084328</v>
      </c>
      <c r="M76" s="39">
        <f t="shared" si="28"/>
        <v>69.21485920883345</v>
      </c>
      <c r="N76" s="58">
        <f t="shared" si="29"/>
        <v>48.04325521554321</v>
      </c>
      <c r="P76" s="62" t="s">
        <v>73</v>
      </c>
      <c r="Q76" s="72">
        <v>122806</v>
      </c>
    </row>
    <row r="77" spans="1:17" ht="13.5">
      <c r="A77" s="34" t="s">
        <v>74</v>
      </c>
      <c r="B77" s="47">
        <v>4</v>
      </c>
      <c r="C77" s="47" t="s">
        <v>138</v>
      </c>
      <c r="D77" s="47">
        <v>4</v>
      </c>
      <c r="E77" s="47">
        <v>3</v>
      </c>
      <c r="F77" s="47" t="s">
        <v>138</v>
      </c>
      <c r="G77" s="47">
        <v>1</v>
      </c>
      <c r="H77" s="47">
        <v>46</v>
      </c>
      <c r="I77" s="47">
        <v>8</v>
      </c>
      <c r="J77" s="48">
        <v>2</v>
      </c>
      <c r="K77" s="48">
        <v>35</v>
      </c>
      <c r="L77" s="38">
        <f t="shared" si="27"/>
        <v>4.37631973391976</v>
      </c>
      <c r="M77" s="39">
        <f t="shared" si="28"/>
        <v>50.32767694007725</v>
      </c>
      <c r="N77" s="58">
        <f t="shared" si="29"/>
        <v>38.292797671797906</v>
      </c>
      <c r="P77" s="62" t="s">
        <v>74</v>
      </c>
      <c r="Q77" s="72">
        <v>91401</v>
      </c>
    </row>
    <row r="78" spans="1:17" ht="13.5">
      <c r="A78" s="34" t="s">
        <v>75</v>
      </c>
      <c r="B78" s="47">
        <v>5</v>
      </c>
      <c r="C78" s="47" t="s">
        <v>138</v>
      </c>
      <c r="D78" s="47">
        <v>5</v>
      </c>
      <c r="E78" s="47">
        <v>2</v>
      </c>
      <c r="F78" s="47" t="s">
        <v>138</v>
      </c>
      <c r="G78" s="47">
        <v>2</v>
      </c>
      <c r="H78" s="47">
        <v>30</v>
      </c>
      <c r="I78" s="47">
        <v>6</v>
      </c>
      <c r="J78" s="48" t="s">
        <v>138</v>
      </c>
      <c r="K78" s="48">
        <v>21</v>
      </c>
      <c r="L78" s="38">
        <f t="shared" si="27"/>
        <v>9.739184635462319</v>
      </c>
      <c r="M78" s="39">
        <f t="shared" si="28"/>
        <v>58.43510781277392</v>
      </c>
      <c r="N78" s="58">
        <f t="shared" si="29"/>
        <v>40.90457546894174</v>
      </c>
      <c r="P78" s="62" t="s">
        <v>75</v>
      </c>
      <c r="Q78" s="72">
        <v>51339</v>
      </c>
    </row>
    <row r="79" spans="1:17" ht="14.25" thickBot="1">
      <c r="A79" s="34" t="s">
        <v>76</v>
      </c>
      <c r="B79" s="47">
        <v>1</v>
      </c>
      <c r="C79" s="47" t="s">
        <v>138</v>
      </c>
      <c r="D79" s="47">
        <v>1</v>
      </c>
      <c r="E79" s="47" t="s">
        <v>138</v>
      </c>
      <c r="F79" s="47" t="s">
        <v>138</v>
      </c>
      <c r="G79" s="47">
        <v>1</v>
      </c>
      <c r="H79" s="47">
        <v>35</v>
      </c>
      <c r="I79" s="47">
        <v>7</v>
      </c>
      <c r="J79" s="48">
        <v>3</v>
      </c>
      <c r="K79" s="48">
        <v>20</v>
      </c>
      <c r="L79" s="38">
        <f t="shared" si="27"/>
        <v>1.6861700333861667</v>
      </c>
      <c r="M79" s="39">
        <f t="shared" si="28"/>
        <v>59.015951168515834</v>
      </c>
      <c r="N79" s="58">
        <f t="shared" si="29"/>
        <v>33.72340066772333</v>
      </c>
      <c r="P79" s="62" t="s">
        <v>76</v>
      </c>
      <c r="Q79" s="72">
        <v>59306</v>
      </c>
    </row>
    <row r="80" spans="1:17" ht="14.25" thickBot="1">
      <c r="A80" s="42" t="s">
        <v>80</v>
      </c>
      <c r="B80" s="43">
        <f aca="true" t="shared" si="30" ref="B80:K80">SUM(B81:B84)</f>
        <v>27</v>
      </c>
      <c r="C80" s="43">
        <f t="shared" si="30"/>
        <v>2</v>
      </c>
      <c r="D80" s="43">
        <f t="shared" si="30"/>
        <v>25</v>
      </c>
      <c r="E80" s="43">
        <f t="shared" si="30"/>
        <v>15</v>
      </c>
      <c r="F80" s="43">
        <f t="shared" si="30"/>
        <v>0</v>
      </c>
      <c r="G80" s="43">
        <f t="shared" si="30"/>
        <v>16</v>
      </c>
      <c r="H80" s="43">
        <f t="shared" si="30"/>
        <v>363</v>
      </c>
      <c r="I80" s="43">
        <f t="shared" si="30"/>
        <v>39</v>
      </c>
      <c r="J80" s="43">
        <f t="shared" si="30"/>
        <v>1</v>
      </c>
      <c r="K80" s="44">
        <f t="shared" si="30"/>
        <v>320</v>
      </c>
      <c r="L80" s="45">
        <f t="shared" si="27"/>
        <v>4.078623781699971</v>
      </c>
      <c r="M80" s="46">
        <f t="shared" si="28"/>
        <v>54.83483084285516</v>
      </c>
      <c r="N80" s="57">
        <f t="shared" si="29"/>
        <v>48.3392448201478</v>
      </c>
      <c r="P80" s="65" t="s">
        <v>80</v>
      </c>
      <c r="Q80" s="71">
        <f>SUM(Q81:Q84)</f>
        <v>661988</v>
      </c>
    </row>
    <row r="81" spans="1:17" ht="13.5">
      <c r="A81" s="34" t="s">
        <v>81</v>
      </c>
      <c r="B81" s="47">
        <v>14</v>
      </c>
      <c r="C81" s="47">
        <v>1</v>
      </c>
      <c r="D81" s="47">
        <v>13</v>
      </c>
      <c r="E81" s="47">
        <v>6</v>
      </c>
      <c r="F81" s="47" t="s">
        <v>138</v>
      </c>
      <c r="G81" s="47">
        <v>8</v>
      </c>
      <c r="H81" s="47">
        <v>208</v>
      </c>
      <c r="I81" s="47">
        <v>19</v>
      </c>
      <c r="J81" s="48" t="s">
        <v>138</v>
      </c>
      <c r="K81" s="48">
        <v>171</v>
      </c>
      <c r="L81" s="38">
        <f t="shared" si="27"/>
        <v>4.208121674832427</v>
      </c>
      <c r="M81" s="39">
        <f t="shared" si="28"/>
        <v>62.52066488322462</v>
      </c>
      <c r="N81" s="58">
        <f t="shared" si="29"/>
        <v>51.39920045688178</v>
      </c>
      <c r="P81" s="62" t="s">
        <v>81</v>
      </c>
      <c r="Q81" s="72">
        <v>332690</v>
      </c>
    </row>
    <row r="82" spans="1:17" ht="13.5">
      <c r="A82" s="34" t="s">
        <v>82</v>
      </c>
      <c r="B82" s="47">
        <v>5</v>
      </c>
      <c r="C82" s="47" t="s">
        <v>138</v>
      </c>
      <c r="D82" s="47">
        <v>5</v>
      </c>
      <c r="E82" s="47">
        <v>5</v>
      </c>
      <c r="F82" s="47" t="s">
        <v>138</v>
      </c>
      <c r="G82" s="47">
        <v>3</v>
      </c>
      <c r="H82" s="47">
        <v>70</v>
      </c>
      <c r="I82" s="47">
        <v>8</v>
      </c>
      <c r="J82" s="48" t="s">
        <v>138</v>
      </c>
      <c r="K82" s="48">
        <v>68</v>
      </c>
      <c r="L82" s="38">
        <f t="shared" si="27"/>
        <v>3.2948494912752384</v>
      </c>
      <c r="M82" s="39">
        <f t="shared" si="28"/>
        <v>46.12789287785334</v>
      </c>
      <c r="N82" s="58">
        <f t="shared" si="29"/>
        <v>44.809953081343245</v>
      </c>
      <c r="P82" s="62" t="s">
        <v>82</v>
      </c>
      <c r="Q82" s="72">
        <v>151752</v>
      </c>
    </row>
    <row r="83" spans="1:17" ht="13.5">
      <c r="A83" s="34" t="s">
        <v>83</v>
      </c>
      <c r="B83" s="47">
        <v>6</v>
      </c>
      <c r="C83" s="47" t="s">
        <v>138</v>
      </c>
      <c r="D83" s="47">
        <v>6</v>
      </c>
      <c r="E83" s="47">
        <v>3</v>
      </c>
      <c r="F83" s="47" t="s">
        <v>138</v>
      </c>
      <c r="G83" s="47">
        <v>5</v>
      </c>
      <c r="H83" s="47">
        <v>67</v>
      </c>
      <c r="I83" s="47">
        <v>4</v>
      </c>
      <c r="J83" s="48">
        <v>1</v>
      </c>
      <c r="K83" s="48">
        <v>66</v>
      </c>
      <c r="L83" s="38">
        <f t="shared" si="27"/>
        <v>4.582181423836508</v>
      </c>
      <c r="M83" s="39">
        <f t="shared" si="28"/>
        <v>51.16769256617434</v>
      </c>
      <c r="N83" s="58">
        <f t="shared" si="29"/>
        <v>50.40399566220158</v>
      </c>
      <c r="P83" s="62" t="s">
        <v>83</v>
      </c>
      <c r="Q83" s="72">
        <v>130942</v>
      </c>
    </row>
    <row r="84" spans="1:17" ht="14.25" thickBot="1">
      <c r="A84" s="34" t="s">
        <v>84</v>
      </c>
      <c r="B84" s="47">
        <v>2</v>
      </c>
      <c r="C84" s="47">
        <v>1</v>
      </c>
      <c r="D84" s="47">
        <v>1</v>
      </c>
      <c r="E84" s="47">
        <v>1</v>
      </c>
      <c r="F84" s="47" t="s">
        <v>138</v>
      </c>
      <c r="G84" s="47" t="s">
        <v>138</v>
      </c>
      <c r="H84" s="47">
        <v>18</v>
      </c>
      <c r="I84" s="47">
        <v>8</v>
      </c>
      <c r="J84" s="48" t="s">
        <v>138</v>
      </c>
      <c r="K84" s="48">
        <v>15</v>
      </c>
      <c r="L84" s="38">
        <f t="shared" si="27"/>
        <v>4.2914771264269165</v>
      </c>
      <c r="M84" s="39">
        <f t="shared" si="28"/>
        <v>38.623294137842244</v>
      </c>
      <c r="N84" s="58">
        <f t="shared" si="29"/>
        <v>32.18607844820187</v>
      </c>
      <c r="P84" s="62" t="s">
        <v>84</v>
      </c>
      <c r="Q84" s="72">
        <v>46604</v>
      </c>
    </row>
    <row r="85" spans="1:17" ht="14.25" thickBot="1">
      <c r="A85" s="42" t="s">
        <v>85</v>
      </c>
      <c r="B85" s="43">
        <f>SUM(B86:B88)</f>
        <v>20</v>
      </c>
      <c r="C85" s="43">
        <f aca="true" t="shared" si="31" ref="C85:K85">SUM(C86:C88)</f>
        <v>5</v>
      </c>
      <c r="D85" s="43">
        <f t="shared" si="31"/>
        <v>15</v>
      </c>
      <c r="E85" s="43">
        <f t="shared" si="31"/>
        <v>9</v>
      </c>
      <c r="F85" s="43">
        <f t="shared" si="31"/>
        <v>0</v>
      </c>
      <c r="G85" s="43">
        <f t="shared" si="31"/>
        <v>8</v>
      </c>
      <c r="H85" s="43">
        <f t="shared" si="31"/>
        <v>270</v>
      </c>
      <c r="I85" s="43">
        <f t="shared" si="31"/>
        <v>33</v>
      </c>
      <c r="J85" s="43">
        <f t="shared" si="31"/>
        <v>1</v>
      </c>
      <c r="K85" s="43">
        <f t="shared" si="31"/>
        <v>251</v>
      </c>
      <c r="L85" s="45">
        <f t="shared" si="27"/>
        <v>4.564386375306669</v>
      </c>
      <c r="M85" s="46">
        <f t="shared" si="28"/>
        <v>61.61921606664004</v>
      </c>
      <c r="N85" s="57">
        <f t="shared" si="29"/>
        <v>57.2830490100987</v>
      </c>
      <c r="P85" s="65" t="s">
        <v>85</v>
      </c>
      <c r="Q85" s="71">
        <f>SUM(Q86:Q88)</f>
        <v>438175</v>
      </c>
    </row>
    <row r="86" spans="1:17" ht="13.5">
      <c r="A86" s="34" t="s">
        <v>86</v>
      </c>
      <c r="B86" s="47">
        <v>6</v>
      </c>
      <c r="C86" s="47">
        <v>1</v>
      </c>
      <c r="D86" s="47">
        <v>5</v>
      </c>
      <c r="E86" s="47">
        <v>2</v>
      </c>
      <c r="F86" s="47" t="s">
        <v>138</v>
      </c>
      <c r="G86" s="47">
        <v>4</v>
      </c>
      <c r="H86" s="47">
        <v>95</v>
      </c>
      <c r="I86" s="47">
        <v>5</v>
      </c>
      <c r="J86" s="48" t="s">
        <v>138</v>
      </c>
      <c r="K86" s="48">
        <v>89</v>
      </c>
      <c r="L86" s="38">
        <f t="shared" si="27"/>
        <v>3.8004269146234093</v>
      </c>
      <c r="M86" s="39">
        <f t="shared" si="28"/>
        <v>60.17342614820398</v>
      </c>
      <c r="N86" s="58">
        <f t="shared" si="29"/>
        <v>56.37299923358058</v>
      </c>
      <c r="P86" s="62" t="s">
        <v>86</v>
      </c>
      <c r="Q86" s="72">
        <v>157877</v>
      </c>
    </row>
    <row r="87" spans="1:17" ht="13.5">
      <c r="A87" s="34" t="s">
        <v>87</v>
      </c>
      <c r="B87" s="47">
        <v>10</v>
      </c>
      <c r="C87" s="47">
        <v>4</v>
      </c>
      <c r="D87" s="47">
        <v>6</v>
      </c>
      <c r="E87" s="47">
        <v>4</v>
      </c>
      <c r="F87" s="47" t="s">
        <v>138</v>
      </c>
      <c r="G87" s="47">
        <v>3</v>
      </c>
      <c r="H87" s="47">
        <v>125</v>
      </c>
      <c r="I87" s="47">
        <v>22</v>
      </c>
      <c r="J87" s="48">
        <v>1</v>
      </c>
      <c r="K87" s="48">
        <v>106</v>
      </c>
      <c r="L87" s="38">
        <f t="shared" si="27"/>
        <v>5.6434682498476265</v>
      </c>
      <c r="M87" s="39">
        <f t="shared" si="28"/>
        <v>70.54335312309533</v>
      </c>
      <c r="N87" s="58">
        <f t="shared" si="29"/>
        <v>59.82076344838484</v>
      </c>
      <c r="P87" s="62" t="s">
        <v>87</v>
      </c>
      <c r="Q87" s="72">
        <v>177196</v>
      </c>
    </row>
    <row r="88" spans="1:17" ht="14.25" thickBot="1">
      <c r="A88" s="34" t="s">
        <v>79</v>
      </c>
      <c r="B88" s="47">
        <v>4</v>
      </c>
      <c r="C88" s="47" t="s">
        <v>138</v>
      </c>
      <c r="D88" s="47">
        <v>4</v>
      </c>
      <c r="E88" s="47">
        <v>3</v>
      </c>
      <c r="F88" s="47" t="s">
        <v>138</v>
      </c>
      <c r="G88" s="47">
        <v>1</v>
      </c>
      <c r="H88" s="47">
        <v>50</v>
      </c>
      <c r="I88" s="47">
        <v>6</v>
      </c>
      <c r="J88" s="48" t="s">
        <v>138</v>
      </c>
      <c r="K88" s="48">
        <v>56</v>
      </c>
      <c r="L88" s="38">
        <f>B88/Q88*100000</f>
        <v>3.8796531590075847</v>
      </c>
      <c r="M88" s="39">
        <f>H88/Q88*100000</f>
        <v>48.49566448759481</v>
      </c>
      <c r="N88" s="58">
        <f>K88/Q88*100000</f>
        <v>54.315144226106185</v>
      </c>
      <c r="P88" s="62" t="s">
        <v>79</v>
      </c>
      <c r="Q88" s="72">
        <v>103102</v>
      </c>
    </row>
    <row r="89" spans="1:17" ht="14.25" thickBot="1">
      <c r="A89" s="42" t="s">
        <v>88</v>
      </c>
      <c r="B89" s="43">
        <f aca="true" t="shared" si="32" ref="B89:K89">SUM(B90:B99)</f>
        <v>10</v>
      </c>
      <c r="C89" s="43">
        <f t="shared" si="32"/>
        <v>0</v>
      </c>
      <c r="D89" s="43">
        <f t="shared" si="32"/>
        <v>10</v>
      </c>
      <c r="E89" s="43">
        <f t="shared" si="32"/>
        <v>7</v>
      </c>
      <c r="F89" s="43">
        <f t="shared" si="32"/>
        <v>0</v>
      </c>
      <c r="G89" s="43">
        <f t="shared" si="32"/>
        <v>5</v>
      </c>
      <c r="H89" s="43">
        <f t="shared" si="32"/>
        <v>75</v>
      </c>
      <c r="I89" s="43">
        <f t="shared" si="32"/>
        <v>11</v>
      </c>
      <c r="J89" s="43">
        <f t="shared" si="32"/>
        <v>2</v>
      </c>
      <c r="K89" s="44">
        <f t="shared" si="32"/>
        <v>67</v>
      </c>
      <c r="L89" s="45">
        <f t="shared" si="27"/>
        <v>6.311178991347374</v>
      </c>
      <c r="M89" s="46">
        <f t="shared" si="28"/>
        <v>47.3338424351053</v>
      </c>
      <c r="N89" s="57">
        <f t="shared" si="29"/>
        <v>42.2848992420274</v>
      </c>
      <c r="P89" s="65" t="s">
        <v>88</v>
      </c>
      <c r="Q89" s="71">
        <f>SUM(Q90:Q99)</f>
        <v>158449</v>
      </c>
    </row>
    <row r="90" spans="1:17" ht="13.5">
      <c r="A90" s="34" t="s">
        <v>89</v>
      </c>
      <c r="B90" s="47">
        <v>3</v>
      </c>
      <c r="C90" s="47" t="s">
        <v>138</v>
      </c>
      <c r="D90" s="47">
        <v>3</v>
      </c>
      <c r="E90" s="47">
        <v>2</v>
      </c>
      <c r="F90" s="47" t="s">
        <v>138</v>
      </c>
      <c r="G90" s="47">
        <v>1</v>
      </c>
      <c r="H90" s="47">
        <v>32</v>
      </c>
      <c r="I90" s="47">
        <v>10</v>
      </c>
      <c r="J90" s="48">
        <v>2</v>
      </c>
      <c r="K90" s="48">
        <v>28</v>
      </c>
      <c r="L90" s="38">
        <f t="shared" si="27"/>
        <v>6.36631793391762</v>
      </c>
      <c r="M90" s="39">
        <f t="shared" si="28"/>
        <v>67.90739129512127</v>
      </c>
      <c r="N90" s="58">
        <f t="shared" si="29"/>
        <v>59.41896738323112</v>
      </c>
      <c r="P90" s="62" t="s">
        <v>89</v>
      </c>
      <c r="Q90" s="72">
        <v>47123</v>
      </c>
    </row>
    <row r="91" spans="1:17" ht="13.5">
      <c r="A91" s="34" t="s">
        <v>90</v>
      </c>
      <c r="B91" s="47"/>
      <c r="C91" s="47" t="s">
        <v>138</v>
      </c>
      <c r="D91" s="47" t="s">
        <v>138</v>
      </c>
      <c r="E91" s="47" t="s">
        <v>138</v>
      </c>
      <c r="F91" s="47" t="s">
        <v>138</v>
      </c>
      <c r="G91" s="47" t="s">
        <v>138</v>
      </c>
      <c r="H91" s="47">
        <v>3</v>
      </c>
      <c r="I91" s="47" t="s">
        <v>138</v>
      </c>
      <c r="J91" s="48" t="s">
        <v>138</v>
      </c>
      <c r="K91" s="48">
        <v>3</v>
      </c>
      <c r="L91" s="38">
        <f t="shared" si="27"/>
        <v>0</v>
      </c>
      <c r="M91" s="39">
        <f t="shared" si="28"/>
        <v>37.664783427495294</v>
      </c>
      <c r="N91" s="58">
        <f t="shared" si="29"/>
        <v>37.664783427495294</v>
      </c>
      <c r="P91" s="62" t="s">
        <v>90</v>
      </c>
      <c r="Q91" s="72">
        <v>7965</v>
      </c>
    </row>
    <row r="92" spans="1:17" ht="13.5">
      <c r="A92" s="34" t="s">
        <v>91</v>
      </c>
      <c r="B92" s="47">
        <v>1</v>
      </c>
      <c r="C92" s="47" t="s">
        <v>138</v>
      </c>
      <c r="D92" s="47">
        <v>1</v>
      </c>
      <c r="E92" s="47" t="s">
        <v>138</v>
      </c>
      <c r="F92" s="47" t="s">
        <v>138</v>
      </c>
      <c r="G92" s="47" t="s">
        <v>138</v>
      </c>
      <c r="H92" s="47">
        <v>1</v>
      </c>
      <c r="I92" s="47" t="s">
        <v>138</v>
      </c>
      <c r="J92" s="48" t="s">
        <v>138</v>
      </c>
      <c r="K92" s="48">
        <v>3</v>
      </c>
      <c r="L92" s="38">
        <f t="shared" si="27"/>
        <v>14.887598630340925</v>
      </c>
      <c r="M92" s="39">
        <f t="shared" si="28"/>
        <v>14.887598630340925</v>
      </c>
      <c r="N92" s="58">
        <f t="shared" si="29"/>
        <v>44.662795891022775</v>
      </c>
      <c r="P92" s="62" t="s">
        <v>91</v>
      </c>
      <c r="Q92" s="72">
        <v>6717</v>
      </c>
    </row>
    <row r="93" spans="1:17" ht="13.5">
      <c r="A93" s="34" t="s">
        <v>92</v>
      </c>
      <c r="B93" s="47">
        <v>1</v>
      </c>
      <c r="C93" s="47" t="s">
        <v>138</v>
      </c>
      <c r="D93" s="47">
        <v>1</v>
      </c>
      <c r="E93" s="47">
        <v>1</v>
      </c>
      <c r="F93" s="47" t="s">
        <v>138</v>
      </c>
      <c r="G93" s="47" t="s">
        <v>138</v>
      </c>
      <c r="H93" s="47">
        <v>5</v>
      </c>
      <c r="I93" s="47" t="s">
        <v>138</v>
      </c>
      <c r="J93" s="48" t="s">
        <v>138</v>
      </c>
      <c r="K93" s="48">
        <v>3</v>
      </c>
      <c r="L93" s="38">
        <f t="shared" si="27"/>
        <v>7.735746886361879</v>
      </c>
      <c r="M93" s="39">
        <f t="shared" si="28"/>
        <v>38.678734431809396</v>
      </c>
      <c r="N93" s="58">
        <f t="shared" si="29"/>
        <v>23.207240659085635</v>
      </c>
      <c r="P93" s="62" t="s">
        <v>92</v>
      </c>
      <c r="Q93" s="72">
        <v>12927</v>
      </c>
    </row>
    <row r="94" spans="1:17" ht="13.5">
      <c r="A94" s="34" t="s">
        <v>93</v>
      </c>
      <c r="B94" s="47">
        <v>2</v>
      </c>
      <c r="C94" s="47" t="s">
        <v>138</v>
      </c>
      <c r="D94" s="47">
        <v>2</v>
      </c>
      <c r="E94" s="47">
        <v>1</v>
      </c>
      <c r="F94" s="47" t="s">
        <v>138</v>
      </c>
      <c r="G94" s="47">
        <v>2</v>
      </c>
      <c r="H94" s="47">
        <v>10</v>
      </c>
      <c r="I94" s="47">
        <v>1</v>
      </c>
      <c r="J94" s="48" t="s">
        <v>138</v>
      </c>
      <c r="K94" s="48">
        <v>10</v>
      </c>
      <c r="L94" s="38">
        <f t="shared" si="27"/>
        <v>7.844983133286264</v>
      </c>
      <c r="M94" s="39">
        <f t="shared" si="28"/>
        <v>39.224915666431315</v>
      </c>
      <c r="N94" s="58">
        <f t="shared" si="29"/>
        <v>39.224915666431315</v>
      </c>
      <c r="P94" s="62" t="s">
        <v>93</v>
      </c>
      <c r="Q94" s="72">
        <v>25494</v>
      </c>
    </row>
    <row r="95" spans="1:17" ht="13.5">
      <c r="A95" s="34" t="s">
        <v>94</v>
      </c>
      <c r="B95" s="47"/>
      <c r="C95" s="47" t="s">
        <v>138</v>
      </c>
      <c r="D95" s="47" t="s">
        <v>138</v>
      </c>
      <c r="E95" s="47" t="s">
        <v>138</v>
      </c>
      <c r="F95" s="47" t="s">
        <v>138</v>
      </c>
      <c r="G95" s="47" t="s">
        <v>138</v>
      </c>
      <c r="H95" s="47">
        <v>3</v>
      </c>
      <c r="I95" s="47" t="s">
        <v>138</v>
      </c>
      <c r="J95" s="48" t="s">
        <v>138</v>
      </c>
      <c r="K95" s="48">
        <v>1</v>
      </c>
      <c r="L95" s="38">
        <f t="shared" si="27"/>
        <v>0</v>
      </c>
      <c r="M95" s="39">
        <f t="shared" si="28"/>
        <v>27.210884353741495</v>
      </c>
      <c r="N95" s="58">
        <f t="shared" si="29"/>
        <v>9.070294784580499</v>
      </c>
      <c r="P95" s="62" t="s">
        <v>94</v>
      </c>
      <c r="Q95" s="72">
        <v>11025</v>
      </c>
    </row>
    <row r="96" spans="1:17" ht="13.5">
      <c r="A96" s="34" t="s">
        <v>95</v>
      </c>
      <c r="B96" s="47">
        <v>1</v>
      </c>
      <c r="C96" s="47" t="s">
        <v>138</v>
      </c>
      <c r="D96" s="47">
        <v>1</v>
      </c>
      <c r="E96" s="47">
        <v>1</v>
      </c>
      <c r="F96" s="47" t="s">
        <v>138</v>
      </c>
      <c r="G96" s="47" t="s">
        <v>138</v>
      </c>
      <c r="H96" s="47">
        <v>2</v>
      </c>
      <c r="I96" s="47" t="s">
        <v>138</v>
      </c>
      <c r="J96" s="48" t="s">
        <v>138</v>
      </c>
      <c r="K96" s="48">
        <v>2</v>
      </c>
      <c r="L96" s="38">
        <f t="shared" si="27"/>
        <v>19.256691700365877</v>
      </c>
      <c r="M96" s="39">
        <f t="shared" si="28"/>
        <v>38.513383400731755</v>
      </c>
      <c r="N96" s="58">
        <f t="shared" si="29"/>
        <v>38.513383400731755</v>
      </c>
      <c r="P96" s="62" t="s">
        <v>95</v>
      </c>
      <c r="Q96" s="72">
        <v>5193</v>
      </c>
    </row>
    <row r="97" spans="1:17" ht="13.5">
      <c r="A97" s="34" t="s">
        <v>96</v>
      </c>
      <c r="B97" s="47">
        <v>1</v>
      </c>
      <c r="C97" s="47" t="s">
        <v>138</v>
      </c>
      <c r="D97" s="47">
        <v>1</v>
      </c>
      <c r="E97" s="47">
        <v>1</v>
      </c>
      <c r="F97" s="47" t="s">
        <v>138</v>
      </c>
      <c r="G97" s="47">
        <v>1</v>
      </c>
      <c r="H97" s="47">
        <v>11</v>
      </c>
      <c r="I97" s="47" t="s">
        <v>138</v>
      </c>
      <c r="J97" s="48" t="s">
        <v>138</v>
      </c>
      <c r="K97" s="48">
        <v>9</v>
      </c>
      <c r="L97" s="38">
        <f t="shared" si="27"/>
        <v>5.759373380176237</v>
      </c>
      <c r="M97" s="39">
        <f t="shared" si="28"/>
        <v>63.353107181938604</v>
      </c>
      <c r="N97" s="58">
        <f t="shared" si="29"/>
        <v>51.83436042158613</v>
      </c>
      <c r="P97" s="62" t="s">
        <v>96</v>
      </c>
      <c r="Q97" s="72">
        <v>17363</v>
      </c>
    </row>
    <row r="98" spans="1:17" ht="13.5">
      <c r="A98" s="34" t="s">
        <v>97</v>
      </c>
      <c r="B98" s="47"/>
      <c r="C98" s="47" t="s">
        <v>138</v>
      </c>
      <c r="D98" s="47" t="s">
        <v>138</v>
      </c>
      <c r="E98" s="47" t="s">
        <v>138</v>
      </c>
      <c r="F98" s="47" t="s">
        <v>138</v>
      </c>
      <c r="G98" s="47" t="s">
        <v>138</v>
      </c>
      <c r="H98" s="47">
        <v>2</v>
      </c>
      <c r="I98" s="47" t="s">
        <v>138</v>
      </c>
      <c r="J98" s="48" t="s">
        <v>138</v>
      </c>
      <c r="K98" s="48">
        <v>2</v>
      </c>
      <c r="L98" s="38">
        <f t="shared" si="27"/>
        <v>0</v>
      </c>
      <c r="M98" s="39">
        <f t="shared" si="28"/>
        <v>25.028156676260792</v>
      </c>
      <c r="N98" s="58">
        <f t="shared" si="29"/>
        <v>25.028156676260792</v>
      </c>
      <c r="P98" s="62" t="s">
        <v>97</v>
      </c>
      <c r="Q98" s="72">
        <v>7991</v>
      </c>
    </row>
    <row r="99" spans="1:17" ht="14.25" thickBot="1">
      <c r="A99" s="34" t="s">
        <v>98</v>
      </c>
      <c r="B99" s="47">
        <v>1</v>
      </c>
      <c r="C99" s="47" t="s">
        <v>138</v>
      </c>
      <c r="D99" s="47">
        <v>1</v>
      </c>
      <c r="E99" s="47">
        <v>1</v>
      </c>
      <c r="F99" s="47" t="s">
        <v>138</v>
      </c>
      <c r="G99" s="47">
        <v>1</v>
      </c>
      <c r="H99" s="47">
        <v>6</v>
      </c>
      <c r="I99" s="47" t="s">
        <v>138</v>
      </c>
      <c r="J99" s="48" t="s">
        <v>138</v>
      </c>
      <c r="K99" s="48">
        <v>6</v>
      </c>
      <c r="L99" s="38">
        <f t="shared" si="27"/>
        <v>6.0056453065881925</v>
      </c>
      <c r="M99" s="39">
        <f t="shared" si="28"/>
        <v>36.033871839529155</v>
      </c>
      <c r="N99" s="58">
        <f t="shared" si="29"/>
        <v>36.033871839529155</v>
      </c>
      <c r="P99" s="62" t="s">
        <v>98</v>
      </c>
      <c r="Q99" s="72">
        <v>16651</v>
      </c>
    </row>
    <row r="100" spans="1:17" ht="14.25" thickBot="1">
      <c r="A100" s="42" t="s">
        <v>99</v>
      </c>
      <c r="B100" s="43">
        <f aca="true" t="shared" si="33" ref="B100:K100">SUM(B101:B107)</f>
        <v>15</v>
      </c>
      <c r="C100" s="43">
        <f t="shared" si="33"/>
        <v>3</v>
      </c>
      <c r="D100" s="43">
        <f t="shared" si="33"/>
        <v>12</v>
      </c>
      <c r="E100" s="43">
        <f t="shared" si="33"/>
        <v>7</v>
      </c>
      <c r="F100" s="43">
        <f t="shared" si="33"/>
        <v>0</v>
      </c>
      <c r="G100" s="43">
        <f t="shared" si="33"/>
        <v>7</v>
      </c>
      <c r="H100" s="43">
        <f t="shared" si="33"/>
        <v>114</v>
      </c>
      <c r="I100" s="43">
        <f t="shared" si="33"/>
        <v>20</v>
      </c>
      <c r="J100" s="43">
        <f t="shared" si="33"/>
        <v>3</v>
      </c>
      <c r="K100" s="44">
        <f t="shared" si="33"/>
        <v>101</v>
      </c>
      <c r="L100" s="45">
        <f t="shared" si="27"/>
        <v>7.729926668762335</v>
      </c>
      <c r="M100" s="46">
        <f t="shared" si="28"/>
        <v>58.74744268259375</v>
      </c>
      <c r="N100" s="57">
        <f t="shared" si="29"/>
        <v>52.048172902999724</v>
      </c>
      <c r="P100" s="65" t="s">
        <v>99</v>
      </c>
      <c r="Q100" s="71">
        <f>SUM(Q101:Q107)</f>
        <v>194051</v>
      </c>
    </row>
    <row r="101" spans="1:17" ht="13.5">
      <c r="A101" s="34" t="s">
        <v>100</v>
      </c>
      <c r="B101" s="47">
        <v>5</v>
      </c>
      <c r="C101" s="47" t="s">
        <v>138</v>
      </c>
      <c r="D101" s="47">
        <v>5</v>
      </c>
      <c r="E101" s="47">
        <v>3</v>
      </c>
      <c r="F101" s="47" t="s">
        <v>138</v>
      </c>
      <c r="G101" s="47">
        <v>3</v>
      </c>
      <c r="H101" s="47">
        <v>43</v>
      </c>
      <c r="I101" s="47">
        <v>8</v>
      </c>
      <c r="J101" s="48" t="s">
        <v>138</v>
      </c>
      <c r="K101" s="48">
        <v>43</v>
      </c>
      <c r="L101" s="38">
        <f t="shared" si="27"/>
        <v>6.549217368524461</v>
      </c>
      <c r="M101" s="39">
        <f t="shared" si="28"/>
        <v>56.323269369310374</v>
      </c>
      <c r="N101" s="58">
        <f t="shared" si="29"/>
        <v>56.323269369310374</v>
      </c>
      <c r="P101" s="62" t="s">
        <v>100</v>
      </c>
      <c r="Q101" s="72">
        <v>76345</v>
      </c>
    </row>
    <row r="102" spans="1:17" ht="13.5">
      <c r="A102" s="34" t="s">
        <v>101</v>
      </c>
      <c r="B102" s="47">
        <v>3</v>
      </c>
      <c r="C102" s="47">
        <v>1</v>
      </c>
      <c r="D102" s="47">
        <v>2</v>
      </c>
      <c r="E102" s="47">
        <v>1</v>
      </c>
      <c r="F102" s="47" t="s">
        <v>138</v>
      </c>
      <c r="G102" s="47">
        <v>1</v>
      </c>
      <c r="H102" s="47">
        <v>30</v>
      </c>
      <c r="I102" s="47">
        <v>9</v>
      </c>
      <c r="J102" s="48">
        <v>1</v>
      </c>
      <c r="K102" s="48">
        <v>18</v>
      </c>
      <c r="L102" s="38">
        <f t="shared" si="27"/>
        <v>9.227929867733005</v>
      </c>
      <c r="M102" s="39">
        <f t="shared" si="28"/>
        <v>92.27929867733005</v>
      </c>
      <c r="N102" s="58">
        <f t="shared" si="29"/>
        <v>55.36757920639803</v>
      </c>
      <c r="P102" s="62" t="s">
        <v>101</v>
      </c>
      <c r="Q102" s="72">
        <v>32510</v>
      </c>
    </row>
    <row r="103" spans="1:17" ht="13.5">
      <c r="A103" s="34" t="s">
        <v>102</v>
      </c>
      <c r="B103" s="47">
        <v>6</v>
      </c>
      <c r="C103" s="47">
        <v>2</v>
      </c>
      <c r="D103" s="47">
        <v>4</v>
      </c>
      <c r="E103" s="47">
        <v>2</v>
      </c>
      <c r="F103" s="47" t="s">
        <v>138</v>
      </c>
      <c r="G103" s="47">
        <v>2</v>
      </c>
      <c r="H103" s="47">
        <v>20</v>
      </c>
      <c r="I103" s="47">
        <v>1</v>
      </c>
      <c r="J103" s="48">
        <v>1</v>
      </c>
      <c r="K103" s="48">
        <v>26</v>
      </c>
      <c r="L103" s="38">
        <f t="shared" si="27"/>
        <v>14.582928251993</v>
      </c>
      <c r="M103" s="39">
        <f t="shared" si="28"/>
        <v>48.609760839976666</v>
      </c>
      <c r="N103" s="58">
        <f t="shared" si="29"/>
        <v>63.19268909196966</v>
      </c>
      <c r="P103" s="62" t="s">
        <v>102</v>
      </c>
      <c r="Q103" s="72">
        <v>41144</v>
      </c>
    </row>
    <row r="104" spans="1:17" ht="13.5">
      <c r="A104" s="34" t="s">
        <v>103</v>
      </c>
      <c r="B104" s="47"/>
      <c r="C104" s="47" t="s">
        <v>138</v>
      </c>
      <c r="D104" s="47" t="s">
        <v>138</v>
      </c>
      <c r="E104" s="47" t="s">
        <v>138</v>
      </c>
      <c r="F104" s="47" t="s">
        <v>138</v>
      </c>
      <c r="G104" s="47" t="s">
        <v>138</v>
      </c>
      <c r="H104" s="47">
        <v>6</v>
      </c>
      <c r="I104" s="47">
        <v>2</v>
      </c>
      <c r="J104" s="48">
        <v>1</v>
      </c>
      <c r="K104" s="48">
        <v>3</v>
      </c>
      <c r="L104" s="38">
        <f t="shared" si="27"/>
        <v>0</v>
      </c>
      <c r="M104" s="39">
        <f t="shared" si="28"/>
        <v>53.76825880455238</v>
      </c>
      <c r="N104" s="58">
        <f t="shared" si="29"/>
        <v>26.88412940227619</v>
      </c>
      <c r="P104" s="62" t="s">
        <v>103</v>
      </c>
      <c r="Q104" s="72">
        <v>11159</v>
      </c>
    </row>
    <row r="105" spans="1:17" ht="13.5">
      <c r="A105" s="34" t="s">
        <v>104</v>
      </c>
      <c r="B105" s="47"/>
      <c r="C105" s="47" t="s">
        <v>138</v>
      </c>
      <c r="D105" s="47" t="s">
        <v>138</v>
      </c>
      <c r="E105" s="47" t="s">
        <v>138</v>
      </c>
      <c r="F105" s="47" t="s">
        <v>138</v>
      </c>
      <c r="G105" s="47" t="s">
        <v>138</v>
      </c>
      <c r="H105" s="47">
        <v>6</v>
      </c>
      <c r="I105" s="47" t="s">
        <v>138</v>
      </c>
      <c r="J105" s="48" t="s">
        <v>138</v>
      </c>
      <c r="K105" s="48">
        <v>5</v>
      </c>
      <c r="L105" s="38">
        <f t="shared" si="27"/>
        <v>0</v>
      </c>
      <c r="M105" s="39">
        <f t="shared" si="28"/>
        <v>55.38120731031936</v>
      </c>
      <c r="N105" s="58">
        <f t="shared" si="29"/>
        <v>46.15100609193281</v>
      </c>
      <c r="P105" s="62" t="s">
        <v>104</v>
      </c>
      <c r="Q105" s="72">
        <v>10834</v>
      </c>
    </row>
    <row r="106" spans="1:17" ht="13.5">
      <c r="A106" s="34" t="s">
        <v>105</v>
      </c>
      <c r="B106" s="47">
        <v>1</v>
      </c>
      <c r="C106" s="47" t="s">
        <v>138</v>
      </c>
      <c r="D106" s="47">
        <v>1</v>
      </c>
      <c r="E106" s="47">
        <v>1</v>
      </c>
      <c r="F106" s="47" t="s">
        <v>138</v>
      </c>
      <c r="G106" s="47">
        <v>1</v>
      </c>
      <c r="H106" s="47">
        <v>5</v>
      </c>
      <c r="I106" s="47" t="s">
        <v>138</v>
      </c>
      <c r="J106" s="48" t="s">
        <v>138</v>
      </c>
      <c r="K106" s="48">
        <v>3</v>
      </c>
      <c r="L106" s="38">
        <f t="shared" si="27"/>
        <v>8.252867871585376</v>
      </c>
      <c r="M106" s="39">
        <f t="shared" si="28"/>
        <v>41.26433935792688</v>
      </c>
      <c r="N106" s="58">
        <f t="shared" si="29"/>
        <v>24.75860361475613</v>
      </c>
      <c r="P106" s="62" t="s">
        <v>105</v>
      </c>
      <c r="Q106" s="72">
        <v>12117</v>
      </c>
    </row>
    <row r="107" spans="1:17" ht="14.25" thickBot="1">
      <c r="A107" s="34" t="s">
        <v>106</v>
      </c>
      <c r="B107" s="47"/>
      <c r="C107" s="47" t="s">
        <v>138</v>
      </c>
      <c r="D107" s="47" t="s">
        <v>138</v>
      </c>
      <c r="E107" s="47" t="s">
        <v>138</v>
      </c>
      <c r="F107" s="47" t="s">
        <v>138</v>
      </c>
      <c r="G107" s="47" t="s">
        <v>138</v>
      </c>
      <c r="H107" s="47">
        <v>4</v>
      </c>
      <c r="I107" s="47" t="s">
        <v>138</v>
      </c>
      <c r="J107" s="48" t="s">
        <v>138</v>
      </c>
      <c r="K107" s="48">
        <v>3</v>
      </c>
      <c r="L107" s="38">
        <f t="shared" si="27"/>
        <v>0</v>
      </c>
      <c r="M107" s="39">
        <f t="shared" si="28"/>
        <v>40.23335345001006</v>
      </c>
      <c r="N107" s="58">
        <f t="shared" si="29"/>
        <v>30.175015087507543</v>
      </c>
      <c r="P107" s="62" t="s">
        <v>106</v>
      </c>
      <c r="Q107" s="72">
        <v>9942</v>
      </c>
    </row>
    <row r="108" spans="1:17" ht="14.25" thickBot="1">
      <c r="A108" s="42" t="s">
        <v>107</v>
      </c>
      <c r="B108" s="43">
        <f aca="true" t="shared" si="34" ref="B108:K108">SUM(B109:B117)</f>
        <v>8</v>
      </c>
      <c r="C108" s="43">
        <f t="shared" si="34"/>
        <v>0</v>
      </c>
      <c r="D108" s="43">
        <f t="shared" si="34"/>
        <v>8</v>
      </c>
      <c r="E108" s="43">
        <f t="shared" si="34"/>
        <v>7</v>
      </c>
      <c r="F108" s="43">
        <f t="shared" si="34"/>
        <v>0</v>
      </c>
      <c r="G108" s="43">
        <f t="shared" si="34"/>
        <v>3</v>
      </c>
      <c r="H108" s="43">
        <f t="shared" si="34"/>
        <v>122</v>
      </c>
      <c r="I108" s="43">
        <f t="shared" si="34"/>
        <v>17</v>
      </c>
      <c r="J108" s="43">
        <f t="shared" si="34"/>
        <v>3</v>
      </c>
      <c r="K108" s="44">
        <f t="shared" si="34"/>
        <v>96</v>
      </c>
      <c r="L108" s="45">
        <f t="shared" si="27"/>
        <v>3.766531542347585</v>
      </c>
      <c r="M108" s="46">
        <f t="shared" si="28"/>
        <v>57.43960602080067</v>
      </c>
      <c r="N108" s="57">
        <f t="shared" si="29"/>
        <v>45.19837850817102</v>
      </c>
      <c r="P108" s="65" t="s">
        <v>107</v>
      </c>
      <c r="Q108" s="71">
        <f>SUM(Q109:Q117)</f>
        <v>212397</v>
      </c>
    </row>
    <row r="109" spans="1:17" ht="13.5">
      <c r="A109" s="34" t="s">
        <v>108</v>
      </c>
      <c r="B109" s="47">
        <v>3</v>
      </c>
      <c r="C109" s="47" t="s">
        <v>138</v>
      </c>
      <c r="D109" s="47">
        <v>3</v>
      </c>
      <c r="E109" s="47">
        <v>2</v>
      </c>
      <c r="F109" s="47" t="s">
        <v>138</v>
      </c>
      <c r="G109" s="47">
        <v>1</v>
      </c>
      <c r="H109" s="47">
        <v>39</v>
      </c>
      <c r="I109" s="47">
        <v>8</v>
      </c>
      <c r="J109" s="48">
        <v>1</v>
      </c>
      <c r="K109" s="48">
        <v>28</v>
      </c>
      <c r="L109" s="38">
        <f t="shared" si="27"/>
        <v>4.908778532275218</v>
      </c>
      <c r="M109" s="39">
        <f t="shared" si="28"/>
        <v>63.814120919577846</v>
      </c>
      <c r="N109" s="58">
        <f t="shared" si="29"/>
        <v>45.815266301235376</v>
      </c>
      <c r="P109" s="62" t="s">
        <v>108</v>
      </c>
      <c r="Q109" s="72">
        <v>61115</v>
      </c>
    </row>
    <row r="110" spans="1:17" ht="13.5">
      <c r="A110" s="34" t="s">
        <v>109</v>
      </c>
      <c r="B110" s="47">
        <v>1</v>
      </c>
      <c r="C110" s="47" t="s">
        <v>138</v>
      </c>
      <c r="D110" s="47">
        <v>1</v>
      </c>
      <c r="E110" s="47">
        <v>1</v>
      </c>
      <c r="F110" s="47" t="s">
        <v>138</v>
      </c>
      <c r="G110" s="47">
        <v>1</v>
      </c>
      <c r="H110" s="47">
        <v>32</v>
      </c>
      <c r="I110" s="47">
        <v>3</v>
      </c>
      <c r="J110" s="48" t="s">
        <v>138</v>
      </c>
      <c r="K110" s="48">
        <v>24</v>
      </c>
      <c r="L110" s="38">
        <f t="shared" si="27"/>
        <v>2.072839582944676</v>
      </c>
      <c r="M110" s="39">
        <f t="shared" si="28"/>
        <v>66.33086665422964</v>
      </c>
      <c r="N110" s="58">
        <f t="shared" si="29"/>
        <v>49.74814999067222</v>
      </c>
      <c r="P110" s="62" t="s">
        <v>109</v>
      </c>
      <c r="Q110" s="72">
        <v>48243</v>
      </c>
    </row>
    <row r="111" spans="1:17" ht="13.5">
      <c r="A111" s="34" t="s">
        <v>110</v>
      </c>
      <c r="B111" s="47">
        <v>1</v>
      </c>
      <c r="C111" s="47" t="s">
        <v>138</v>
      </c>
      <c r="D111" s="47">
        <v>1</v>
      </c>
      <c r="E111" s="47">
        <v>1</v>
      </c>
      <c r="F111" s="47" t="s">
        <v>138</v>
      </c>
      <c r="G111" s="47" t="s">
        <v>138</v>
      </c>
      <c r="H111" s="47">
        <v>7</v>
      </c>
      <c r="I111" s="47" t="s">
        <v>138</v>
      </c>
      <c r="J111" s="48" t="s">
        <v>138</v>
      </c>
      <c r="K111" s="48">
        <v>10</v>
      </c>
      <c r="L111" s="38">
        <f t="shared" si="27"/>
        <v>5.03068719187041</v>
      </c>
      <c r="M111" s="39">
        <f t="shared" si="28"/>
        <v>35.21481034309287</v>
      </c>
      <c r="N111" s="58">
        <f t="shared" si="29"/>
        <v>50.3068719187041</v>
      </c>
      <c r="P111" s="62" t="s">
        <v>110</v>
      </c>
      <c r="Q111" s="72">
        <v>19878</v>
      </c>
    </row>
    <row r="112" spans="1:17" ht="13.5">
      <c r="A112" s="34" t="s">
        <v>111</v>
      </c>
      <c r="B112" s="47">
        <v>1</v>
      </c>
      <c r="C112" s="47" t="s">
        <v>138</v>
      </c>
      <c r="D112" s="47">
        <v>1</v>
      </c>
      <c r="E112" s="47">
        <v>1</v>
      </c>
      <c r="F112" s="47" t="s">
        <v>138</v>
      </c>
      <c r="G112" s="47">
        <v>1</v>
      </c>
      <c r="H112" s="47">
        <v>12</v>
      </c>
      <c r="I112" s="47" t="s">
        <v>138</v>
      </c>
      <c r="J112" s="48" t="s">
        <v>138</v>
      </c>
      <c r="K112" s="48">
        <v>11</v>
      </c>
      <c r="L112" s="38">
        <f t="shared" si="27"/>
        <v>4.090983472426771</v>
      </c>
      <c r="M112" s="39">
        <f t="shared" si="28"/>
        <v>49.09180166912125</v>
      </c>
      <c r="N112" s="58">
        <f t="shared" si="29"/>
        <v>45.00081819669448</v>
      </c>
      <c r="P112" s="62" t="s">
        <v>111</v>
      </c>
      <c r="Q112" s="72">
        <v>24444</v>
      </c>
    </row>
    <row r="113" spans="1:17" ht="13.5">
      <c r="A113" s="34" t="s">
        <v>112</v>
      </c>
      <c r="B113" s="47"/>
      <c r="C113" s="47" t="s">
        <v>138</v>
      </c>
      <c r="D113" s="47" t="s">
        <v>138</v>
      </c>
      <c r="E113" s="47" t="s">
        <v>138</v>
      </c>
      <c r="F113" s="47" t="s">
        <v>138</v>
      </c>
      <c r="G113" s="47" t="s">
        <v>138</v>
      </c>
      <c r="H113" s="47">
        <v>8</v>
      </c>
      <c r="I113" s="47">
        <v>1</v>
      </c>
      <c r="J113" s="48" t="s">
        <v>138</v>
      </c>
      <c r="K113" s="48">
        <v>4</v>
      </c>
      <c r="L113" s="38">
        <f t="shared" si="27"/>
        <v>0</v>
      </c>
      <c r="M113" s="39">
        <f t="shared" si="28"/>
        <v>40.07614467488227</v>
      </c>
      <c r="N113" s="58">
        <f t="shared" si="29"/>
        <v>20.038072337441136</v>
      </c>
      <c r="P113" s="62" t="s">
        <v>112</v>
      </c>
      <c r="Q113" s="72">
        <v>19962</v>
      </c>
    </row>
    <row r="114" spans="1:17" ht="13.5">
      <c r="A114" s="34" t="s">
        <v>113</v>
      </c>
      <c r="B114" s="47">
        <v>1</v>
      </c>
      <c r="C114" s="47" t="s">
        <v>138</v>
      </c>
      <c r="D114" s="47">
        <v>1</v>
      </c>
      <c r="E114" s="47">
        <v>1</v>
      </c>
      <c r="F114" s="47" t="s">
        <v>138</v>
      </c>
      <c r="G114" s="47" t="s">
        <v>138</v>
      </c>
      <c r="H114" s="47">
        <v>2</v>
      </c>
      <c r="I114" s="47" t="s">
        <v>138</v>
      </c>
      <c r="J114" s="48" t="s">
        <v>138</v>
      </c>
      <c r="K114" s="48">
        <v>2</v>
      </c>
      <c r="L114" s="38">
        <f t="shared" si="27"/>
        <v>21.177467174925876</v>
      </c>
      <c r="M114" s="39">
        <f t="shared" si="28"/>
        <v>42.35493434985175</v>
      </c>
      <c r="N114" s="58">
        <f t="shared" si="29"/>
        <v>42.35493434985175</v>
      </c>
      <c r="P114" s="62" t="s">
        <v>113</v>
      </c>
      <c r="Q114" s="72">
        <v>4722</v>
      </c>
    </row>
    <row r="115" spans="1:17" ht="13.5">
      <c r="A115" s="34" t="s">
        <v>114</v>
      </c>
      <c r="B115" s="47"/>
      <c r="C115" s="47" t="s">
        <v>138</v>
      </c>
      <c r="D115" s="47" t="s">
        <v>138</v>
      </c>
      <c r="E115" s="47" t="s">
        <v>138</v>
      </c>
      <c r="F115" s="47" t="s">
        <v>138</v>
      </c>
      <c r="G115" s="47" t="s">
        <v>138</v>
      </c>
      <c r="H115" s="47">
        <v>7</v>
      </c>
      <c r="I115" s="47">
        <v>2</v>
      </c>
      <c r="J115" s="48">
        <v>1</v>
      </c>
      <c r="K115" s="48">
        <v>3</v>
      </c>
      <c r="L115" s="38">
        <f t="shared" si="27"/>
        <v>0</v>
      </c>
      <c r="M115" s="39">
        <f t="shared" si="28"/>
        <v>63.09148264984228</v>
      </c>
      <c r="N115" s="58">
        <f t="shared" si="29"/>
        <v>27.0392068499324</v>
      </c>
      <c r="P115" s="62" t="s">
        <v>114</v>
      </c>
      <c r="Q115" s="72">
        <v>11095</v>
      </c>
    </row>
    <row r="116" spans="1:17" ht="13.5">
      <c r="A116" s="34" t="s">
        <v>115</v>
      </c>
      <c r="B116" s="47"/>
      <c r="C116" s="47" t="s">
        <v>138</v>
      </c>
      <c r="D116" s="47" t="s">
        <v>138</v>
      </c>
      <c r="E116" s="47" t="s">
        <v>138</v>
      </c>
      <c r="F116" s="47" t="s">
        <v>138</v>
      </c>
      <c r="G116" s="47" t="s">
        <v>138</v>
      </c>
      <c r="H116" s="47">
        <v>10</v>
      </c>
      <c r="I116" s="47">
        <v>1</v>
      </c>
      <c r="J116" s="48">
        <v>1</v>
      </c>
      <c r="K116" s="48">
        <v>10</v>
      </c>
      <c r="L116" s="38">
        <f t="shared" si="27"/>
        <v>0</v>
      </c>
      <c r="M116" s="39">
        <f t="shared" si="28"/>
        <v>69.0274038793401</v>
      </c>
      <c r="N116" s="58">
        <f t="shared" si="29"/>
        <v>69.0274038793401</v>
      </c>
      <c r="P116" s="62" t="s">
        <v>115</v>
      </c>
      <c r="Q116" s="72">
        <v>14487</v>
      </c>
    </row>
    <row r="117" spans="1:17" ht="14.25" thickBot="1">
      <c r="A117" s="34" t="s">
        <v>116</v>
      </c>
      <c r="B117" s="47">
        <v>1</v>
      </c>
      <c r="C117" s="47" t="s">
        <v>138</v>
      </c>
      <c r="D117" s="47">
        <v>1</v>
      </c>
      <c r="E117" s="47">
        <v>1</v>
      </c>
      <c r="F117" s="47" t="s">
        <v>138</v>
      </c>
      <c r="G117" s="47" t="s">
        <v>138</v>
      </c>
      <c r="H117" s="47">
        <v>5</v>
      </c>
      <c r="I117" s="47">
        <v>2</v>
      </c>
      <c r="J117" s="48" t="s">
        <v>138</v>
      </c>
      <c r="K117" s="48">
        <v>4</v>
      </c>
      <c r="L117" s="38">
        <f t="shared" si="27"/>
        <v>11.832919181161992</v>
      </c>
      <c r="M117" s="39">
        <f t="shared" si="28"/>
        <v>59.16459590580997</v>
      </c>
      <c r="N117" s="58">
        <f t="shared" si="29"/>
        <v>47.33167672464797</v>
      </c>
      <c r="P117" s="62" t="s">
        <v>116</v>
      </c>
      <c r="Q117" s="72">
        <v>8451</v>
      </c>
    </row>
    <row r="118" spans="1:17" ht="14.25" thickBot="1">
      <c r="A118" s="42" t="s">
        <v>117</v>
      </c>
      <c r="B118" s="43">
        <f aca="true" t="shared" si="35" ref="B118:K118">SUM(B119:B129)</f>
        <v>16</v>
      </c>
      <c r="C118" s="43">
        <f t="shared" si="35"/>
        <v>2</v>
      </c>
      <c r="D118" s="43">
        <f t="shared" si="35"/>
        <v>14</v>
      </c>
      <c r="E118" s="43">
        <f t="shared" si="35"/>
        <v>10</v>
      </c>
      <c r="F118" s="43">
        <f t="shared" si="35"/>
        <v>1</v>
      </c>
      <c r="G118" s="43">
        <f t="shared" si="35"/>
        <v>8</v>
      </c>
      <c r="H118" s="43">
        <f t="shared" si="35"/>
        <v>89</v>
      </c>
      <c r="I118" s="43">
        <f t="shared" si="35"/>
        <v>19</v>
      </c>
      <c r="J118" s="43">
        <f t="shared" si="35"/>
        <v>1</v>
      </c>
      <c r="K118" s="44">
        <f t="shared" si="35"/>
        <v>68</v>
      </c>
      <c r="L118" s="45">
        <f t="shared" si="27"/>
        <v>11.151302263017403</v>
      </c>
      <c r="M118" s="46">
        <f t="shared" si="28"/>
        <v>62.0291188380343</v>
      </c>
      <c r="N118" s="57">
        <f t="shared" si="29"/>
        <v>47.393034617823965</v>
      </c>
      <c r="P118" s="65" t="s">
        <v>117</v>
      </c>
      <c r="Q118" s="71">
        <f>SUM(Q119:Q129)</f>
        <v>143481</v>
      </c>
    </row>
    <row r="119" spans="1:17" ht="13.5">
      <c r="A119" s="34" t="s">
        <v>118</v>
      </c>
      <c r="B119" s="47">
        <v>5</v>
      </c>
      <c r="C119" s="47">
        <v>1</v>
      </c>
      <c r="D119" s="47">
        <v>4</v>
      </c>
      <c r="E119" s="47">
        <v>3</v>
      </c>
      <c r="F119" s="47">
        <v>1</v>
      </c>
      <c r="G119" s="47">
        <v>2</v>
      </c>
      <c r="H119" s="47">
        <v>41</v>
      </c>
      <c r="I119" s="47">
        <v>10</v>
      </c>
      <c r="J119" s="48" t="s">
        <v>138</v>
      </c>
      <c r="K119" s="48">
        <v>28</v>
      </c>
      <c r="L119" s="38">
        <f t="shared" si="27"/>
        <v>9.875957967922888</v>
      </c>
      <c r="M119" s="39">
        <f t="shared" si="28"/>
        <v>80.98285533696769</v>
      </c>
      <c r="N119" s="58">
        <f t="shared" si="29"/>
        <v>55.30536462036818</v>
      </c>
      <c r="P119" s="62" t="s">
        <v>118</v>
      </c>
      <c r="Q119" s="72">
        <v>50628</v>
      </c>
    </row>
    <row r="120" spans="1:17" ht="13.5">
      <c r="A120" s="34" t="s">
        <v>119</v>
      </c>
      <c r="B120" s="47">
        <v>6</v>
      </c>
      <c r="C120" s="47">
        <v>1</v>
      </c>
      <c r="D120" s="47">
        <v>5</v>
      </c>
      <c r="E120" s="47">
        <v>4</v>
      </c>
      <c r="F120" s="47" t="s">
        <v>138</v>
      </c>
      <c r="G120" s="47">
        <v>4</v>
      </c>
      <c r="H120" s="47">
        <v>16</v>
      </c>
      <c r="I120" s="47">
        <v>3</v>
      </c>
      <c r="J120" s="48">
        <v>1</v>
      </c>
      <c r="K120" s="48">
        <v>13</v>
      </c>
      <c r="L120" s="38">
        <f t="shared" si="27"/>
        <v>20.194540742485948</v>
      </c>
      <c r="M120" s="39">
        <f t="shared" si="28"/>
        <v>53.8521086466292</v>
      </c>
      <c r="N120" s="58">
        <f t="shared" si="29"/>
        <v>43.75483827538622</v>
      </c>
      <c r="P120" s="62" t="s">
        <v>119</v>
      </c>
      <c r="Q120" s="72">
        <v>29711</v>
      </c>
    </row>
    <row r="121" spans="1:17" ht="13.5">
      <c r="A121" s="34" t="s">
        <v>120</v>
      </c>
      <c r="B121" s="47"/>
      <c r="C121" s="47" t="s">
        <v>138</v>
      </c>
      <c r="D121" s="47" t="s">
        <v>138</v>
      </c>
      <c r="E121" s="47" t="s">
        <v>138</v>
      </c>
      <c r="F121" s="47" t="s">
        <v>138</v>
      </c>
      <c r="G121" s="47" t="s">
        <v>138</v>
      </c>
      <c r="H121" s="47">
        <v>3</v>
      </c>
      <c r="I121" s="47" t="s">
        <v>138</v>
      </c>
      <c r="J121" s="48" t="s">
        <v>138</v>
      </c>
      <c r="K121" s="48">
        <v>4</v>
      </c>
      <c r="L121" s="38">
        <f t="shared" si="27"/>
        <v>0</v>
      </c>
      <c r="M121" s="39">
        <f t="shared" si="28"/>
        <v>54.41683294032287</v>
      </c>
      <c r="N121" s="58">
        <f t="shared" si="29"/>
        <v>72.55577725376384</v>
      </c>
      <c r="P121" s="62" t="s">
        <v>120</v>
      </c>
      <c r="Q121" s="72">
        <v>5513</v>
      </c>
    </row>
    <row r="122" spans="1:17" ht="13.5">
      <c r="A122" s="34" t="s">
        <v>121</v>
      </c>
      <c r="B122" s="47">
        <v>1</v>
      </c>
      <c r="C122" s="47" t="s">
        <v>138</v>
      </c>
      <c r="D122" s="47">
        <v>1</v>
      </c>
      <c r="E122" s="47">
        <v>1</v>
      </c>
      <c r="F122" s="47" t="s">
        <v>138</v>
      </c>
      <c r="G122" s="47">
        <v>1</v>
      </c>
      <c r="H122" s="47">
        <v>2</v>
      </c>
      <c r="I122" s="47">
        <v>1</v>
      </c>
      <c r="J122" s="48" t="s">
        <v>138</v>
      </c>
      <c r="K122" s="48">
        <v>3</v>
      </c>
      <c r="L122" s="38">
        <f t="shared" si="27"/>
        <v>17.085255424568597</v>
      </c>
      <c r="M122" s="39">
        <f t="shared" si="28"/>
        <v>34.170510849137194</v>
      </c>
      <c r="N122" s="58">
        <f t="shared" si="29"/>
        <v>51.25576627370579</v>
      </c>
      <c r="P122" s="62" t="s">
        <v>121</v>
      </c>
      <c r="Q122" s="72">
        <v>5853</v>
      </c>
    </row>
    <row r="123" spans="1:17" ht="13.5">
      <c r="A123" s="34" t="s">
        <v>122</v>
      </c>
      <c r="B123" s="47">
        <v>2</v>
      </c>
      <c r="C123" s="47" t="s">
        <v>138</v>
      </c>
      <c r="D123" s="47">
        <v>2</v>
      </c>
      <c r="E123" s="47">
        <v>1</v>
      </c>
      <c r="F123" s="47" t="s">
        <v>138</v>
      </c>
      <c r="G123" s="47">
        <v>1</v>
      </c>
      <c r="H123" s="47">
        <v>6</v>
      </c>
      <c r="I123" s="47" t="s">
        <v>138</v>
      </c>
      <c r="J123" s="48" t="s">
        <v>138</v>
      </c>
      <c r="K123" s="48">
        <v>5</v>
      </c>
      <c r="L123" s="38">
        <f t="shared" si="27"/>
        <v>19.85900109224506</v>
      </c>
      <c r="M123" s="39">
        <f t="shared" si="28"/>
        <v>59.57700327673518</v>
      </c>
      <c r="N123" s="58">
        <f t="shared" si="29"/>
        <v>49.64750273061264</v>
      </c>
      <c r="P123" s="62" t="s">
        <v>122</v>
      </c>
      <c r="Q123" s="72">
        <v>10071</v>
      </c>
    </row>
    <row r="124" spans="1:17" ht="13.5">
      <c r="A124" s="34" t="s">
        <v>123</v>
      </c>
      <c r="B124" s="47">
        <v>1</v>
      </c>
      <c r="C124" s="47" t="s">
        <v>138</v>
      </c>
      <c r="D124" s="47">
        <v>1</v>
      </c>
      <c r="E124" s="47" t="s">
        <v>138</v>
      </c>
      <c r="F124" s="47" t="s">
        <v>138</v>
      </c>
      <c r="G124" s="47" t="s">
        <v>138</v>
      </c>
      <c r="H124" s="47">
        <v>2</v>
      </c>
      <c r="I124" s="47" t="s">
        <v>138</v>
      </c>
      <c r="J124" s="48" t="s">
        <v>138</v>
      </c>
      <c r="K124" s="48">
        <v>1</v>
      </c>
      <c r="L124" s="38">
        <f t="shared" si="27"/>
        <v>21.427040925648168</v>
      </c>
      <c r="M124" s="39">
        <f t="shared" si="28"/>
        <v>42.854081851296336</v>
      </c>
      <c r="N124" s="58">
        <f t="shared" si="29"/>
        <v>21.427040925648168</v>
      </c>
      <c r="P124" s="62" t="s">
        <v>123</v>
      </c>
      <c r="Q124" s="72">
        <v>4667</v>
      </c>
    </row>
    <row r="125" spans="1:17" ht="13.5">
      <c r="A125" s="34" t="s">
        <v>124</v>
      </c>
      <c r="B125" s="47"/>
      <c r="C125" s="47" t="s">
        <v>138</v>
      </c>
      <c r="D125" s="47" t="s">
        <v>138</v>
      </c>
      <c r="E125" s="47" t="s">
        <v>138</v>
      </c>
      <c r="F125" s="47" t="s">
        <v>138</v>
      </c>
      <c r="G125" s="47" t="s">
        <v>138</v>
      </c>
      <c r="H125" s="47">
        <v>3</v>
      </c>
      <c r="I125" s="47" t="s">
        <v>138</v>
      </c>
      <c r="J125" s="48" t="s">
        <v>138</v>
      </c>
      <c r="K125" s="48">
        <v>3</v>
      </c>
      <c r="L125" s="38">
        <f t="shared" si="27"/>
        <v>0</v>
      </c>
      <c r="M125" s="39">
        <f t="shared" si="28"/>
        <v>51.61734342739161</v>
      </c>
      <c r="N125" s="58">
        <f t="shared" si="29"/>
        <v>51.61734342739161</v>
      </c>
      <c r="P125" s="62" t="s">
        <v>124</v>
      </c>
      <c r="Q125" s="72">
        <v>5812</v>
      </c>
    </row>
    <row r="126" spans="1:17" ht="13.5">
      <c r="A126" s="34" t="s">
        <v>125</v>
      </c>
      <c r="B126" s="47"/>
      <c r="C126" s="47" t="s">
        <v>138</v>
      </c>
      <c r="D126" s="47" t="s">
        <v>138</v>
      </c>
      <c r="E126" s="47" t="s">
        <v>138</v>
      </c>
      <c r="F126" s="47" t="s">
        <v>138</v>
      </c>
      <c r="G126" s="47" t="s">
        <v>138</v>
      </c>
      <c r="H126" s="47">
        <v>10</v>
      </c>
      <c r="I126" s="47">
        <v>4</v>
      </c>
      <c r="J126" s="48" t="s">
        <v>138</v>
      </c>
      <c r="K126" s="48">
        <v>6</v>
      </c>
      <c r="L126" s="38">
        <f t="shared" si="27"/>
        <v>0</v>
      </c>
      <c r="M126" s="39">
        <f t="shared" si="28"/>
        <v>78.83326763894362</v>
      </c>
      <c r="N126" s="58">
        <f t="shared" si="29"/>
        <v>47.29996058336618</v>
      </c>
      <c r="P126" s="62" t="s">
        <v>125</v>
      </c>
      <c r="Q126" s="72">
        <v>12685</v>
      </c>
    </row>
    <row r="127" spans="1:17" ht="13.5">
      <c r="A127" s="34" t="s">
        <v>126</v>
      </c>
      <c r="B127" s="47"/>
      <c r="C127" s="47" t="s">
        <v>138</v>
      </c>
      <c r="D127" s="47" t="s">
        <v>138</v>
      </c>
      <c r="E127" s="47" t="s">
        <v>138</v>
      </c>
      <c r="F127" s="47" t="s">
        <v>138</v>
      </c>
      <c r="G127" s="47" t="s">
        <v>138</v>
      </c>
      <c r="H127" s="47">
        <v>2</v>
      </c>
      <c r="I127" s="47">
        <v>1</v>
      </c>
      <c r="J127" s="48" t="s">
        <v>138</v>
      </c>
      <c r="K127" s="48">
        <v>1</v>
      </c>
      <c r="L127" s="38">
        <f t="shared" si="27"/>
        <v>0</v>
      </c>
      <c r="M127" s="39">
        <f t="shared" si="28"/>
        <v>35.80379520229145</v>
      </c>
      <c r="N127" s="58">
        <f t="shared" si="29"/>
        <v>17.901897601145723</v>
      </c>
      <c r="P127" s="62" t="s">
        <v>126</v>
      </c>
      <c r="Q127" s="72">
        <v>5586</v>
      </c>
    </row>
    <row r="128" spans="1:17" ht="13.5">
      <c r="A128" s="34" t="s">
        <v>127</v>
      </c>
      <c r="B128" s="47">
        <v>1</v>
      </c>
      <c r="C128" s="47" t="s">
        <v>138</v>
      </c>
      <c r="D128" s="47">
        <v>1</v>
      </c>
      <c r="E128" s="47">
        <v>1</v>
      </c>
      <c r="F128" s="47" t="s">
        <v>138</v>
      </c>
      <c r="G128" s="47" t="s">
        <v>138</v>
      </c>
      <c r="H128" s="47">
        <v>2</v>
      </c>
      <c r="I128" s="47" t="s">
        <v>138</v>
      </c>
      <c r="J128" s="48" t="s">
        <v>138</v>
      </c>
      <c r="K128" s="48">
        <v>2</v>
      </c>
      <c r="L128" s="38">
        <f t="shared" si="27"/>
        <v>17.77777777777778</v>
      </c>
      <c r="M128" s="39">
        <f t="shared" si="28"/>
        <v>35.55555555555556</v>
      </c>
      <c r="N128" s="58">
        <f t="shared" si="29"/>
        <v>35.55555555555556</v>
      </c>
      <c r="P128" s="62" t="s">
        <v>127</v>
      </c>
      <c r="Q128" s="72">
        <v>5625</v>
      </c>
    </row>
    <row r="129" spans="1:17" ht="14.25" thickBot="1">
      <c r="A129" s="49" t="s">
        <v>128</v>
      </c>
      <c r="B129" s="50"/>
      <c r="C129" s="50" t="s">
        <v>138</v>
      </c>
      <c r="D129" s="50" t="s">
        <v>138</v>
      </c>
      <c r="E129" s="50" t="s">
        <v>138</v>
      </c>
      <c r="F129" s="50" t="s">
        <v>138</v>
      </c>
      <c r="G129" s="50" t="s">
        <v>138</v>
      </c>
      <c r="H129" s="50">
        <v>2</v>
      </c>
      <c r="I129" s="50" t="s">
        <v>138</v>
      </c>
      <c r="J129" s="51" t="s">
        <v>138</v>
      </c>
      <c r="K129" s="51">
        <v>2</v>
      </c>
      <c r="L129" s="53">
        <f t="shared" si="27"/>
        <v>0</v>
      </c>
      <c r="M129" s="54">
        <f t="shared" si="28"/>
        <v>27.285129604365622</v>
      </c>
      <c r="N129" s="59">
        <f t="shared" si="29"/>
        <v>27.285129604365622</v>
      </c>
      <c r="P129" s="66" t="s">
        <v>128</v>
      </c>
      <c r="Q129" s="73">
        <v>7330</v>
      </c>
    </row>
    <row r="130" spans="1:13" ht="13.5">
      <c r="A130" s="60" t="s">
        <v>133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1:13" ht="13.5">
      <c r="A131" s="61" t="s">
        <v>134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3" ht="13.5">
      <c r="A132" s="79" t="s">
        <v>129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</row>
  </sheetData>
  <mergeCells count="8">
    <mergeCell ref="A1:N1"/>
    <mergeCell ref="B3:K3"/>
    <mergeCell ref="L3:N3"/>
    <mergeCell ref="L5:L6"/>
    <mergeCell ref="B69:K69"/>
    <mergeCell ref="L69:N69"/>
    <mergeCell ref="L71:L72"/>
    <mergeCell ref="A132:M132"/>
  </mergeCells>
  <printOptions/>
  <pageMargins left="0.75" right="0.75" top="1" bottom="0.7" header="0.512" footer="0.512"/>
  <pageSetup horizontalDpi="600" verticalDpi="600" orientation="portrait" paperSize="9" scale="83" r:id="rId1"/>
  <rowBreaks count="1" manualBreakCount="1">
    <brk id="6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千葉県</cp:lastModifiedBy>
  <cp:lastPrinted>2005-02-09T06:40:47Z</cp:lastPrinted>
  <dcterms:created xsi:type="dcterms:W3CDTF">2002-12-13T06:31:18Z</dcterms:created>
  <dcterms:modified xsi:type="dcterms:W3CDTF">2005-03-08T08:13:51Z</dcterms:modified>
  <cp:category/>
  <cp:version/>
  <cp:contentType/>
  <cp:contentStatus/>
</cp:coreProperties>
</file>