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255" windowWidth="14955" windowHeight="90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<sst xmlns="http://schemas.openxmlformats.org/spreadsheetml/2006/main" count="288" uniqueCount="136">
  <si>
    <t>統計表１　　二次保健医療圏・保健所・市区町村別にみた施設数及び人口１０万対施設数</t>
  </si>
  <si>
    <t>　施　　設　　数</t>
  </si>
  <si>
    <t>人口１０万対施設数</t>
  </si>
  <si>
    <t>人口</t>
  </si>
  <si>
    <t>病院</t>
  </si>
  <si>
    <t>精神</t>
  </si>
  <si>
    <t>一般</t>
  </si>
  <si>
    <t>歯科</t>
  </si>
  <si>
    <t>療養病床</t>
  </si>
  <si>
    <t>（再掲）</t>
  </si>
  <si>
    <t>診療所</t>
  </si>
  <si>
    <t>有床</t>
  </si>
  <si>
    <t>等を有す</t>
  </si>
  <si>
    <t>地域医</t>
  </si>
  <si>
    <t>救急</t>
  </si>
  <si>
    <t>を有する</t>
  </si>
  <si>
    <t>る病院</t>
  </si>
  <si>
    <t>療支援</t>
  </si>
  <si>
    <t>告示</t>
  </si>
  <si>
    <t>総      数</t>
  </si>
  <si>
    <t>（二次保健医療圏）</t>
  </si>
  <si>
    <t>千葉</t>
  </si>
  <si>
    <t>東葛南部</t>
  </si>
  <si>
    <t>東葛北部</t>
  </si>
  <si>
    <t>印旛山武</t>
  </si>
  <si>
    <t>香取海匝</t>
  </si>
  <si>
    <t>夷隅長生市原</t>
  </si>
  <si>
    <t>安房</t>
  </si>
  <si>
    <t>君津</t>
  </si>
  <si>
    <t>（保健所・市町村）</t>
  </si>
  <si>
    <t>（保健所）</t>
  </si>
  <si>
    <t>千葉市保健所</t>
  </si>
  <si>
    <t>千葉市中央区</t>
  </si>
  <si>
    <t>　　　　花見川区</t>
  </si>
  <si>
    <t>　　　　稲毛区</t>
  </si>
  <si>
    <t>　　　　若葉区</t>
  </si>
  <si>
    <t>　　緑区</t>
  </si>
  <si>
    <t>　　　　美浜区</t>
  </si>
  <si>
    <t>市川保健所</t>
  </si>
  <si>
    <t>市川市</t>
  </si>
  <si>
    <t>浦安市</t>
  </si>
  <si>
    <t>松戸保健所</t>
  </si>
  <si>
    <t>松戸市</t>
  </si>
  <si>
    <t>野田保健所</t>
  </si>
  <si>
    <t>野田市</t>
  </si>
  <si>
    <t>関宿町</t>
  </si>
  <si>
    <t>佐倉保健所</t>
  </si>
  <si>
    <t>成田市</t>
  </si>
  <si>
    <t>佐倉市</t>
  </si>
  <si>
    <t>四街道市</t>
  </si>
  <si>
    <t>八街市</t>
  </si>
  <si>
    <t>印西市</t>
  </si>
  <si>
    <t>白井市</t>
  </si>
  <si>
    <t>酒々井町</t>
  </si>
  <si>
    <t>富里町</t>
  </si>
  <si>
    <t>印旛村</t>
  </si>
  <si>
    <t>本埜村</t>
  </si>
  <si>
    <t>栄町</t>
  </si>
  <si>
    <t>茂原保健所</t>
  </si>
  <si>
    <t>茂原市</t>
  </si>
  <si>
    <t>一宮町</t>
  </si>
  <si>
    <t>睦沢町</t>
  </si>
  <si>
    <t>長生村</t>
  </si>
  <si>
    <t>白子町</t>
  </si>
  <si>
    <t>長柄町</t>
  </si>
  <si>
    <t>長南町</t>
  </si>
  <si>
    <t>勝浦保健所</t>
  </si>
  <si>
    <t>勝浦市</t>
  </si>
  <si>
    <t>大多喜町</t>
  </si>
  <si>
    <t>夷隅町</t>
  </si>
  <si>
    <t>御宿町</t>
  </si>
  <si>
    <t>大原町</t>
  </si>
  <si>
    <t>岬町</t>
  </si>
  <si>
    <t>市原保健所</t>
  </si>
  <si>
    <t>市原市</t>
  </si>
  <si>
    <t>平成13年10月1日現在</t>
  </si>
  <si>
    <t>木更津保健所</t>
  </si>
  <si>
    <t>木更津市</t>
  </si>
  <si>
    <t>君津市</t>
  </si>
  <si>
    <t>富津市</t>
  </si>
  <si>
    <t>袖ヶ浦市</t>
  </si>
  <si>
    <t>船橋保健所</t>
  </si>
  <si>
    <t>船橋市</t>
  </si>
  <si>
    <t>鎌ヶ谷市</t>
  </si>
  <si>
    <t>柏保健所</t>
  </si>
  <si>
    <t>柏市</t>
  </si>
  <si>
    <t>流山市</t>
  </si>
  <si>
    <t>我孫子市</t>
  </si>
  <si>
    <t>沼南町</t>
  </si>
  <si>
    <t>習志野保健所</t>
  </si>
  <si>
    <t>習志野市</t>
  </si>
  <si>
    <t>八千代市</t>
  </si>
  <si>
    <t>香取保健所</t>
  </si>
  <si>
    <t>佐原市</t>
  </si>
  <si>
    <t>下総町</t>
  </si>
  <si>
    <t>神崎町</t>
  </si>
  <si>
    <t>大栄町</t>
  </si>
  <si>
    <t>小見川町</t>
  </si>
  <si>
    <t>山田町</t>
  </si>
  <si>
    <t>栗源町</t>
  </si>
  <si>
    <t>多古町</t>
  </si>
  <si>
    <t>干潟町</t>
  </si>
  <si>
    <t>東庄町</t>
  </si>
  <si>
    <t>海匝保健所</t>
  </si>
  <si>
    <t>銚子市</t>
  </si>
  <si>
    <t>八日市場市</t>
  </si>
  <si>
    <t>旭市</t>
  </si>
  <si>
    <t>海上町</t>
  </si>
  <si>
    <t>飯岡町</t>
  </si>
  <si>
    <t>光町</t>
  </si>
  <si>
    <t>野栄町</t>
  </si>
  <si>
    <t>山武保健所</t>
  </si>
  <si>
    <t>東金市</t>
  </si>
  <si>
    <t>大網白里町</t>
  </si>
  <si>
    <t>九十九里町</t>
  </si>
  <si>
    <t>成東町</t>
  </si>
  <si>
    <t>山武町</t>
  </si>
  <si>
    <t>蓮沼村</t>
  </si>
  <si>
    <t>松尾町</t>
  </si>
  <si>
    <t>横芝町</t>
  </si>
  <si>
    <t>芝山町</t>
  </si>
  <si>
    <t>安房保健所</t>
  </si>
  <si>
    <t>館山市</t>
  </si>
  <si>
    <t>鴨川市</t>
  </si>
  <si>
    <t>富浦町</t>
  </si>
  <si>
    <t>富山町</t>
  </si>
  <si>
    <t>鋸南町</t>
  </si>
  <si>
    <t>三芳村</t>
  </si>
  <si>
    <t>白浜町</t>
  </si>
  <si>
    <t>千倉町</t>
  </si>
  <si>
    <t>丸山町</t>
  </si>
  <si>
    <t>和田町</t>
  </si>
  <si>
    <t>天津小湊町</t>
  </si>
  <si>
    <t>注１）人口10万対比率算出のために用いた人口は、県総数は総務省統計局発表「平成13年10月1日現在総務省推計人口」、</t>
  </si>
  <si>
    <t>　　　二次保健医療圏、保健所及び市区町村別は県企画部統計課「平成13年10月1日千葉県毎月常住人口」である。</t>
  </si>
  <si>
    <t>注２）療養病床等とは、療養病床及び経過的旧療養型病床群である。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</si>
</sst>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,##0.0;\-#,##0;&quot;-&quot;"/>
  </numFmts>
  <fonts count="9">
    <font>
      <sz val="11"/>
      <name val="ＭＳ Ｐゴシック"/>
      <family val="0"/>
    </font>
    <font>
      <sz val="12"/>
      <name val="ＭＳ Ｐ明朝"/>
      <family val="1"/>
    </font>
    <font>
      <sz val="6"/>
      <name val="ＭＳ Ｐゴシック"/>
      <family val="3"/>
    </font>
    <font>
      <b/>
      <sz val="12"/>
      <name val="ＭＳ Ｐゴシック"/>
      <family val="3"/>
    </font>
    <font>
      <sz val="11"/>
      <name val="ＪＳ明朝"/>
      <family val="1"/>
    </font>
    <font>
      <sz val="10"/>
      <name val="ＪＳ明朝"/>
      <family val="1"/>
    </font>
    <font>
      <b/>
      <sz val="11"/>
      <name val="ＭＳ Ｐゴシック"/>
      <family val="0"/>
    </font>
    <font>
      <sz val="10"/>
      <name val="ＭＳ Ｐゴシック"/>
      <family val="3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top"/>
    </xf>
    <xf numFmtId="0" fontId="0" fillId="0" borderId="1" xfId="0" applyBorder="1" applyAlignment="1">
      <alignment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0" borderId="6" xfId="0" applyBorder="1" applyAlignment="1">
      <alignment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7" xfId="0" applyFont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" xfId="0" applyBorder="1" applyAlignment="1">
      <alignment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76" fontId="0" fillId="0" borderId="1" xfId="0" applyNumberFormat="1" applyBorder="1" applyAlignment="1">
      <alignment/>
    </xf>
    <xf numFmtId="176" fontId="0" fillId="0" borderId="1" xfId="0" applyNumberFormat="1" applyBorder="1" applyAlignment="1">
      <alignment/>
    </xf>
    <xf numFmtId="176" fontId="0" fillId="0" borderId="7" xfId="0" applyNumberFormat="1" applyBorder="1" applyAlignment="1">
      <alignment/>
    </xf>
    <xf numFmtId="177" fontId="0" fillId="0" borderId="12" xfId="16" applyNumberFormat="1" applyBorder="1" applyAlignment="1">
      <alignment/>
    </xf>
    <xf numFmtId="177" fontId="0" fillId="0" borderId="1" xfId="16" applyNumberFormat="1" applyBorder="1" applyAlignment="1">
      <alignment/>
    </xf>
    <xf numFmtId="0" fontId="0" fillId="0" borderId="6" xfId="0" applyBorder="1" applyAlignment="1">
      <alignment/>
    </xf>
    <xf numFmtId="176" fontId="0" fillId="0" borderId="6" xfId="0" applyNumberFormat="1" applyBorder="1" applyAlignment="1">
      <alignment/>
    </xf>
    <xf numFmtId="176" fontId="0" fillId="0" borderId="10" xfId="0" applyNumberFormat="1" applyBorder="1" applyAlignment="1">
      <alignment/>
    </xf>
    <xf numFmtId="177" fontId="0" fillId="0" borderId="12" xfId="0" applyNumberFormat="1" applyBorder="1" applyAlignment="1">
      <alignment/>
    </xf>
    <xf numFmtId="177" fontId="0" fillId="0" borderId="6" xfId="0" applyNumberFormat="1" applyBorder="1" applyAlignment="1">
      <alignment/>
    </xf>
    <xf numFmtId="0" fontId="7" fillId="0" borderId="6" xfId="0" applyFont="1" applyBorder="1" applyAlignment="1">
      <alignment horizontal="center"/>
    </xf>
    <xf numFmtId="0" fontId="8" fillId="0" borderId="6" xfId="0" applyFont="1" applyBorder="1" applyAlignment="1">
      <alignment horizontal="distributed"/>
    </xf>
    <xf numFmtId="0" fontId="8" fillId="0" borderId="6" xfId="0" applyFont="1" applyBorder="1" applyAlignment="1">
      <alignment/>
    </xf>
    <xf numFmtId="41" fontId="8" fillId="0" borderId="6" xfId="0" applyNumberFormat="1" applyFont="1" applyBorder="1" applyAlignment="1">
      <alignment/>
    </xf>
    <xf numFmtId="0" fontId="8" fillId="0" borderId="16" xfId="0" applyFont="1" applyBorder="1" applyAlignment="1">
      <alignment/>
    </xf>
    <xf numFmtId="177" fontId="8" fillId="0" borderId="12" xfId="16" applyNumberFormat="1" applyFont="1" applyBorder="1" applyAlignment="1">
      <alignment/>
    </xf>
    <xf numFmtId="177" fontId="8" fillId="0" borderId="6" xfId="16" applyNumberFormat="1" applyFont="1" applyBorder="1" applyAlignment="1">
      <alignment/>
    </xf>
    <xf numFmtId="177" fontId="0" fillId="0" borderId="0" xfId="0" applyNumberFormat="1" applyAlignment="1">
      <alignment/>
    </xf>
    <xf numFmtId="0" fontId="0" fillId="0" borderId="6" xfId="0" applyBorder="1" applyAlignment="1">
      <alignment horizontal="distributed"/>
    </xf>
    <xf numFmtId="0" fontId="0" fillId="0" borderId="6" xfId="0" applyFont="1" applyBorder="1" applyAlignment="1">
      <alignment horizontal="distributed"/>
    </xf>
    <xf numFmtId="176" fontId="0" fillId="0" borderId="6" xfId="0" applyNumberFormat="1" applyFont="1" applyBorder="1" applyAlignment="1">
      <alignment/>
    </xf>
    <xf numFmtId="176" fontId="0" fillId="0" borderId="10" xfId="0" applyNumberFormat="1" applyFont="1" applyBorder="1" applyAlignment="1">
      <alignment/>
    </xf>
    <xf numFmtId="177" fontId="0" fillId="0" borderId="12" xfId="16" applyNumberFormat="1" applyFont="1" applyBorder="1" applyAlignment="1">
      <alignment/>
    </xf>
    <xf numFmtId="177" fontId="0" fillId="0" borderId="6" xfId="16" applyNumberFormat="1" applyFont="1" applyBorder="1" applyAlignment="1">
      <alignment/>
    </xf>
    <xf numFmtId="176" fontId="8" fillId="0" borderId="6" xfId="0" applyNumberFormat="1" applyFont="1" applyBorder="1" applyAlignment="1">
      <alignment/>
    </xf>
    <xf numFmtId="176" fontId="8" fillId="0" borderId="10" xfId="0" applyNumberFormat="1" applyFont="1" applyBorder="1" applyAlignment="1">
      <alignment/>
    </xf>
    <xf numFmtId="0" fontId="8" fillId="0" borderId="13" xfId="0" applyFont="1" applyBorder="1" applyAlignment="1">
      <alignment horizontal="distributed"/>
    </xf>
    <xf numFmtId="176" fontId="8" fillId="0" borderId="13" xfId="0" applyNumberFormat="1" applyFont="1" applyBorder="1" applyAlignment="1">
      <alignment/>
    </xf>
    <xf numFmtId="176" fontId="8" fillId="0" borderId="14" xfId="0" applyNumberFormat="1" applyFont="1" applyBorder="1" applyAlignment="1">
      <alignment/>
    </xf>
    <xf numFmtId="176" fontId="8" fillId="0" borderId="17" xfId="0" applyNumberFormat="1" applyFont="1" applyBorder="1" applyAlignment="1">
      <alignment/>
    </xf>
    <xf numFmtId="177" fontId="8" fillId="0" borderId="15" xfId="16" applyNumberFormat="1" applyFont="1" applyBorder="1" applyAlignment="1">
      <alignment/>
    </xf>
    <xf numFmtId="177" fontId="8" fillId="0" borderId="13" xfId="16" applyNumberFormat="1" applyFont="1" applyBorder="1" applyAlignment="1">
      <alignment/>
    </xf>
    <xf numFmtId="177" fontId="8" fillId="0" borderId="0" xfId="0" applyNumberFormat="1" applyFont="1" applyAlignment="1">
      <alignment horizontal="center"/>
    </xf>
    <xf numFmtId="0" fontId="5" fillId="0" borderId="13" xfId="0" applyFont="1" applyBorder="1" applyAlignment="1">
      <alignment horizontal="center" vertical="center"/>
    </xf>
    <xf numFmtId="177" fontId="0" fillId="0" borderId="18" xfId="16" applyNumberFormat="1" applyFont="1" applyBorder="1" applyAlignment="1">
      <alignment/>
    </xf>
    <xf numFmtId="177" fontId="8" fillId="0" borderId="18" xfId="16" applyNumberFormat="1" applyFont="1" applyBorder="1" applyAlignment="1">
      <alignment/>
    </xf>
    <xf numFmtId="177" fontId="8" fillId="0" borderId="11" xfId="16" applyNumberFormat="1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8" fillId="0" borderId="0" xfId="0" applyFont="1" applyAlignment="1">
      <alignment horizontal="lef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3"/>
  <sheetViews>
    <sheetView tabSelected="1" workbookViewId="0" topLeftCell="A1">
      <selection activeCell="N13" sqref="N13"/>
    </sheetView>
  </sheetViews>
  <sheetFormatPr defaultColWidth="9.00390625" defaultRowHeight="13.5"/>
  <cols>
    <col min="1" max="1" width="15.625" style="0" customWidth="1"/>
    <col min="2" max="4" width="6.625" style="0" customWidth="1"/>
    <col min="5" max="5" width="7.625" style="0" customWidth="1"/>
    <col min="6" max="9" width="6.625" style="0" customWidth="1"/>
    <col min="10" max="10" width="7.625" style="0" customWidth="1"/>
    <col min="11" max="14" width="6.625" style="0" customWidth="1"/>
    <col min="16" max="16" width="14.625" style="0" customWidth="1"/>
    <col min="17" max="17" width="9.75390625" style="0" bestFit="1" customWidth="1"/>
  </cols>
  <sheetData>
    <row r="1" spans="1:14" ht="14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4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7" ht="13.5">
      <c r="A3" s="3"/>
      <c r="B3" s="4" t="s">
        <v>1</v>
      </c>
      <c r="C3" s="5"/>
      <c r="D3" s="5"/>
      <c r="E3" s="5"/>
      <c r="F3" s="5"/>
      <c r="G3" s="5"/>
      <c r="H3" s="5"/>
      <c r="I3" s="5"/>
      <c r="J3" s="5"/>
      <c r="K3" s="5"/>
      <c r="L3" s="6" t="s">
        <v>2</v>
      </c>
      <c r="M3" s="5"/>
      <c r="N3" s="7"/>
      <c r="Q3" t="s">
        <v>3</v>
      </c>
    </row>
    <row r="4" spans="1:14" ht="13.5">
      <c r="A4" s="8"/>
      <c r="B4" s="9"/>
      <c r="C4" s="10"/>
      <c r="D4" s="11"/>
      <c r="E4" s="11"/>
      <c r="F4" s="11"/>
      <c r="G4" s="12"/>
      <c r="H4" s="9"/>
      <c r="I4" s="11"/>
      <c r="J4" s="12"/>
      <c r="K4" s="13"/>
      <c r="L4" s="14"/>
      <c r="M4" s="15"/>
      <c r="N4" s="15"/>
    </row>
    <row r="5" spans="1:14" ht="13.5">
      <c r="A5" s="8"/>
      <c r="B5" s="16" t="s">
        <v>4</v>
      </c>
      <c r="C5" s="15" t="s">
        <v>5</v>
      </c>
      <c r="D5" s="9" t="s">
        <v>6</v>
      </c>
      <c r="E5" s="17"/>
      <c r="F5" s="18"/>
      <c r="G5" s="18"/>
      <c r="H5" s="19" t="s">
        <v>6</v>
      </c>
      <c r="I5" s="9"/>
      <c r="J5" s="20"/>
      <c r="K5" s="16" t="s">
        <v>7</v>
      </c>
      <c r="L5" s="21" t="s">
        <v>4</v>
      </c>
      <c r="M5" s="19" t="s">
        <v>6</v>
      </c>
      <c r="N5" s="19" t="s">
        <v>7</v>
      </c>
    </row>
    <row r="6" spans="1:14" ht="13.5">
      <c r="A6" s="8"/>
      <c r="B6" s="16"/>
      <c r="C6" s="19" t="s">
        <v>4</v>
      </c>
      <c r="D6" s="19" t="s">
        <v>4</v>
      </c>
      <c r="E6" s="22" t="s">
        <v>8</v>
      </c>
      <c r="F6" s="19" t="s">
        <v>9</v>
      </c>
      <c r="G6" s="19" t="s">
        <v>9</v>
      </c>
      <c r="H6" s="19" t="s">
        <v>10</v>
      </c>
      <c r="I6" s="16" t="s">
        <v>11</v>
      </c>
      <c r="J6" s="23" t="s">
        <v>8</v>
      </c>
      <c r="K6" s="16" t="s">
        <v>10</v>
      </c>
      <c r="L6" s="21"/>
      <c r="M6" s="19" t="s">
        <v>10</v>
      </c>
      <c r="N6" s="19" t="s">
        <v>10</v>
      </c>
    </row>
    <row r="7" spans="1:14" ht="13.5">
      <c r="A7" s="8"/>
      <c r="B7" s="16"/>
      <c r="C7" s="19"/>
      <c r="D7" s="19"/>
      <c r="E7" s="22" t="s">
        <v>12</v>
      </c>
      <c r="F7" s="22" t="s">
        <v>13</v>
      </c>
      <c r="G7" s="19" t="s">
        <v>14</v>
      </c>
      <c r="H7" s="19"/>
      <c r="I7" s="19"/>
      <c r="J7" s="22" t="s">
        <v>15</v>
      </c>
      <c r="K7" s="16"/>
      <c r="L7" s="24"/>
      <c r="M7" s="19"/>
      <c r="N7" s="19"/>
    </row>
    <row r="8" spans="1:14" ht="13.5">
      <c r="A8" s="25"/>
      <c r="B8" s="26"/>
      <c r="C8" s="27"/>
      <c r="D8" s="27"/>
      <c r="E8" s="22" t="s">
        <v>16</v>
      </c>
      <c r="F8" s="22" t="s">
        <v>17</v>
      </c>
      <c r="G8" s="19" t="s">
        <v>18</v>
      </c>
      <c r="H8" s="19"/>
      <c r="I8" s="19"/>
      <c r="J8" s="22" t="s">
        <v>10</v>
      </c>
      <c r="K8" s="16"/>
      <c r="L8" s="28"/>
      <c r="M8" s="19"/>
      <c r="N8" s="19"/>
    </row>
    <row r="9" spans="1:17" ht="13.5">
      <c r="A9" s="29" t="s">
        <v>19</v>
      </c>
      <c r="B9" s="30">
        <f aca="true" t="shared" si="0" ref="B9:K9">SUM(B12:B19)</f>
        <v>299</v>
      </c>
      <c r="C9" s="31">
        <f t="shared" si="0"/>
        <v>35</v>
      </c>
      <c r="D9" s="31">
        <f t="shared" si="0"/>
        <v>264</v>
      </c>
      <c r="E9" s="31">
        <f>SUM(E12:E19)</f>
        <v>111</v>
      </c>
      <c r="F9" s="31">
        <f>SUM(F12:F19)</f>
        <v>1</v>
      </c>
      <c r="G9" s="31">
        <f>SUM(G12:G19)</f>
        <v>145</v>
      </c>
      <c r="H9" s="31">
        <f t="shared" si="0"/>
        <v>3511</v>
      </c>
      <c r="I9" s="31">
        <f t="shared" si="0"/>
        <v>545</v>
      </c>
      <c r="J9" s="31">
        <f>SUM(J12:J19)</f>
        <v>32</v>
      </c>
      <c r="K9" s="32">
        <f t="shared" si="0"/>
        <v>2878</v>
      </c>
      <c r="L9" s="33">
        <v>5</v>
      </c>
      <c r="M9" s="34">
        <v>58.8</v>
      </c>
      <c r="N9" s="34">
        <v>48.2</v>
      </c>
      <c r="P9" s="29" t="s">
        <v>19</v>
      </c>
      <c r="Q9">
        <f>SUM(Q12:Q19)</f>
        <v>5963514</v>
      </c>
    </row>
    <row r="10" spans="1:16" ht="13.5">
      <c r="A10" s="35"/>
      <c r="B10" s="36"/>
      <c r="C10" s="36"/>
      <c r="D10" s="36"/>
      <c r="E10" s="36"/>
      <c r="F10" s="36"/>
      <c r="G10" s="36"/>
      <c r="H10" s="36"/>
      <c r="I10" s="36"/>
      <c r="J10" s="37"/>
      <c r="K10" s="37"/>
      <c r="L10" s="38"/>
      <c r="M10" s="39"/>
      <c r="N10" s="39"/>
      <c r="P10" s="35"/>
    </row>
    <row r="11" spans="1:16" ht="13.5">
      <c r="A11" s="40" t="s">
        <v>20</v>
      </c>
      <c r="B11" s="36"/>
      <c r="C11" s="36"/>
      <c r="D11" s="36"/>
      <c r="E11" s="36"/>
      <c r="F11" s="36"/>
      <c r="G11" s="36"/>
      <c r="H11" s="36"/>
      <c r="I11" s="36"/>
      <c r="J11" s="37"/>
      <c r="K11" s="37"/>
      <c r="L11" s="38"/>
      <c r="M11" s="39"/>
      <c r="N11" s="39"/>
      <c r="P11" s="40" t="s">
        <v>20</v>
      </c>
    </row>
    <row r="12" spans="1:19" ht="13.5">
      <c r="A12" s="41" t="s">
        <v>21</v>
      </c>
      <c r="B12" s="42">
        <f aca="true" t="shared" si="1" ref="B12:K12">B22</f>
        <v>49</v>
      </c>
      <c r="C12" s="42">
        <f t="shared" si="1"/>
        <v>6</v>
      </c>
      <c r="D12" s="42">
        <f t="shared" si="1"/>
        <v>43</v>
      </c>
      <c r="E12" s="42">
        <f t="shared" si="1"/>
        <v>15</v>
      </c>
      <c r="F12" s="43">
        <f t="shared" si="1"/>
        <v>0</v>
      </c>
      <c r="G12" s="42">
        <f t="shared" si="1"/>
        <v>20</v>
      </c>
      <c r="H12" s="42">
        <f t="shared" si="1"/>
        <v>615</v>
      </c>
      <c r="I12" s="42">
        <f t="shared" si="1"/>
        <v>83</v>
      </c>
      <c r="J12" s="42">
        <f t="shared" si="1"/>
        <v>2</v>
      </c>
      <c r="K12" s="44">
        <f t="shared" si="1"/>
        <v>495</v>
      </c>
      <c r="L12" s="45">
        <f aca="true" t="shared" si="2" ref="L12:L19">B12/Q12*100000</f>
        <v>5.471137516483197</v>
      </c>
      <c r="M12" s="46">
        <f aca="true" t="shared" si="3" ref="M12:M19">H12/Q12*100000</f>
        <v>68.6683586252483</v>
      </c>
      <c r="N12" s="46">
        <f aca="true" t="shared" si="4" ref="N12:N19">K12/Q12*100000</f>
        <v>55.269654503248624</v>
      </c>
      <c r="P12" s="41" t="s">
        <v>21</v>
      </c>
      <c r="Q12">
        <f>Q22</f>
        <v>895609</v>
      </c>
      <c r="S12" s="47">
        <f>L12+M12+N12</f>
        <v>129.40915064498012</v>
      </c>
    </row>
    <row r="13" spans="1:19" ht="13.5">
      <c r="A13" s="41" t="s">
        <v>22</v>
      </c>
      <c r="B13" s="42">
        <f aca="true" t="shared" si="5" ref="B13:K13">B29+B79+B87</f>
        <v>64</v>
      </c>
      <c r="C13" s="42">
        <f t="shared" si="5"/>
        <v>11</v>
      </c>
      <c r="D13" s="42">
        <f t="shared" si="5"/>
        <v>53</v>
      </c>
      <c r="E13" s="42">
        <f t="shared" si="5"/>
        <v>17</v>
      </c>
      <c r="F13" s="43">
        <f t="shared" si="5"/>
        <v>0</v>
      </c>
      <c r="G13" s="42">
        <f t="shared" si="5"/>
        <v>27</v>
      </c>
      <c r="H13" s="42">
        <f t="shared" si="5"/>
        <v>969</v>
      </c>
      <c r="I13" s="42">
        <f t="shared" si="5"/>
        <v>120</v>
      </c>
      <c r="J13" s="42">
        <f t="shared" si="5"/>
        <v>3</v>
      </c>
      <c r="K13" s="44">
        <f t="shared" si="5"/>
        <v>831</v>
      </c>
      <c r="L13" s="45">
        <f t="shared" si="2"/>
        <v>4.060867325119383</v>
      </c>
      <c r="M13" s="46">
        <f t="shared" si="3"/>
        <v>61.48406934438567</v>
      </c>
      <c r="N13" s="46">
        <f t="shared" si="4"/>
        <v>52.72782417459699</v>
      </c>
      <c r="P13" s="41" t="s">
        <v>22</v>
      </c>
      <c r="Q13">
        <f>Q29+Q79+Q87</f>
        <v>1576018</v>
      </c>
      <c r="S13" s="47">
        <f aca="true" t="shared" si="6" ref="S13:S19">L13+M13+N13</f>
        <v>118.27276084410204</v>
      </c>
    </row>
    <row r="14" spans="1:19" ht="13.5">
      <c r="A14" s="41" t="s">
        <v>23</v>
      </c>
      <c r="B14" s="42">
        <f aca="true" t="shared" si="7" ref="B14:K14">B32+B34+B82</f>
        <v>58</v>
      </c>
      <c r="C14" s="42">
        <f t="shared" si="7"/>
        <v>6</v>
      </c>
      <c r="D14" s="42">
        <f t="shared" si="7"/>
        <v>52</v>
      </c>
      <c r="E14" s="42">
        <f t="shared" si="7"/>
        <v>21</v>
      </c>
      <c r="F14" s="43">
        <f t="shared" si="7"/>
        <v>0</v>
      </c>
      <c r="G14" s="42">
        <f t="shared" si="7"/>
        <v>32</v>
      </c>
      <c r="H14" s="42">
        <f t="shared" si="7"/>
        <v>709</v>
      </c>
      <c r="I14" s="42">
        <f t="shared" si="7"/>
        <v>89</v>
      </c>
      <c r="J14" s="42">
        <f t="shared" si="7"/>
        <v>5</v>
      </c>
      <c r="K14" s="44">
        <f t="shared" si="7"/>
        <v>597</v>
      </c>
      <c r="L14" s="45">
        <f t="shared" si="2"/>
        <v>4.551775663382063</v>
      </c>
      <c r="M14" s="46">
        <f t="shared" si="3"/>
        <v>55.64153354030832</v>
      </c>
      <c r="N14" s="46">
        <f t="shared" si="4"/>
        <v>46.85189777653606</v>
      </c>
      <c r="P14" s="41" t="s">
        <v>23</v>
      </c>
      <c r="Q14">
        <f>Q32+Q34+Q82</f>
        <v>1274228</v>
      </c>
      <c r="S14" s="47">
        <f t="shared" si="6"/>
        <v>107.04520698022645</v>
      </c>
    </row>
    <row r="15" spans="1:19" ht="13.5">
      <c r="A15" s="41" t="s">
        <v>24</v>
      </c>
      <c r="B15" s="42">
        <f aca="true" t="shared" si="8" ref="B15:K15">B37+B109</f>
        <v>35</v>
      </c>
      <c r="C15" s="42">
        <f t="shared" si="8"/>
        <v>3</v>
      </c>
      <c r="D15" s="42">
        <f t="shared" si="8"/>
        <v>32</v>
      </c>
      <c r="E15" s="42">
        <f t="shared" si="8"/>
        <v>13</v>
      </c>
      <c r="F15" s="43">
        <f t="shared" si="8"/>
        <v>0</v>
      </c>
      <c r="G15" s="42">
        <f t="shared" si="8"/>
        <v>19</v>
      </c>
      <c r="H15" s="42">
        <f t="shared" si="8"/>
        <v>452</v>
      </c>
      <c r="I15" s="42">
        <f t="shared" si="8"/>
        <v>83</v>
      </c>
      <c r="J15" s="42">
        <f t="shared" si="8"/>
        <v>5</v>
      </c>
      <c r="K15" s="44">
        <f t="shared" si="8"/>
        <v>372</v>
      </c>
      <c r="L15" s="45">
        <f t="shared" si="2"/>
        <v>4.051558982016866</v>
      </c>
      <c r="M15" s="46">
        <f t="shared" si="3"/>
        <v>52.32299028204638</v>
      </c>
      <c r="N15" s="46">
        <f t="shared" si="4"/>
        <v>43.062284037436406</v>
      </c>
      <c r="P15" s="41" t="s">
        <v>24</v>
      </c>
      <c r="Q15">
        <f>Q37+Q109</f>
        <v>863865</v>
      </c>
      <c r="S15" s="47">
        <f t="shared" si="6"/>
        <v>99.43683330149966</v>
      </c>
    </row>
    <row r="16" spans="1:19" ht="13.5">
      <c r="A16" s="41" t="s">
        <v>25</v>
      </c>
      <c r="B16" s="42">
        <f aca="true" t="shared" si="9" ref="B16:K16">B90+B101</f>
        <v>25</v>
      </c>
      <c r="C16" s="42">
        <f t="shared" si="9"/>
        <v>3</v>
      </c>
      <c r="D16" s="42">
        <f t="shared" si="9"/>
        <v>22</v>
      </c>
      <c r="E16" s="42">
        <f t="shared" si="9"/>
        <v>13</v>
      </c>
      <c r="F16" s="43">
        <f t="shared" si="9"/>
        <v>0</v>
      </c>
      <c r="G16" s="42">
        <f t="shared" si="9"/>
        <v>13</v>
      </c>
      <c r="H16" s="42">
        <f t="shared" si="9"/>
        <v>193</v>
      </c>
      <c r="I16" s="42">
        <f t="shared" si="9"/>
        <v>35</v>
      </c>
      <c r="J16" s="42">
        <f t="shared" si="9"/>
        <v>5</v>
      </c>
      <c r="K16" s="44">
        <f t="shared" si="9"/>
        <v>166</v>
      </c>
      <c r="L16" s="45">
        <f t="shared" si="2"/>
        <v>7.002683428289721</v>
      </c>
      <c r="M16" s="46">
        <f t="shared" si="3"/>
        <v>54.060716066396644</v>
      </c>
      <c r="N16" s="46">
        <f t="shared" si="4"/>
        <v>46.497817963843744</v>
      </c>
      <c r="P16" s="41" t="s">
        <v>25</v>
      </c>
      <c r="Q16">
        <f>Q90+Q101</f>
        <v>357006</v>
      </c>
      <c r="S16" s="47">
        <f t="shared" si="6"/>
        <v>107.56121745853011</v>
      </c>
    </row>
    <row r="17" spans="1:19" ht="13.5">
      <c r="A17" s="41" t="s">
        <v>26</v>
      </c>
      <c r="B17" s="42">
        <f aca="true" t="shared" si="10" ref="B17:K17">B49+B57+B64</f>
        <v>31</v>
      </c>
      <c r="C17" s="42">
        <f t="shared" si="10"/>
        <v>3</v>
      </c>
      <c r="D17" s="42">
        <f t="shared" si="10"/>
        <v>28</v>
      </c>
      <c r="E17" s="42">
        <f t="shared" si="10"/>
        <v>15</v>
      </c>
      <c r="F17" s="43">
        <f t="shared" si="10"/>
        <v>0</v>
      </c>
      <c r="G17" s="42">
        <f t="shared" si="10"/>
        <v>18</v>
      </c>
      <c r="H17" s="42">
        <f t="shared" si="10"/>
        <v>295</v>
      </c>
      <c r="I17" s="42">
        <f t="shared" si="10"/>
        <v>65</v>
      </c>
      <c r="J17" s="42">
        <f t="shared" si="10"/>
        <v>5</v>
      </c>
      <c r="K17" s="44">
        <f t="shared" si="10"/>
        <v>213</v>
      </c>
      <c r="L17" s="45">
        <f t="shared" si="2"/>
        <v>5.902299802558552</v>
      </c>
      <c r="M17" s="46">
        <f t="shared" si="3"/>
        <v>56.167046508218476</v>
      </c>
      <c r="N17" s="46">
        <f t="shared" si="4"/>
        <v>40.554511546611984</v>
      </c>
      <c r="P17" s="41" t="s">
        <v>26</v>
      </c>
      <c r="Q17">
        <f>Q49+Q57+Q64</f>
        <v>525219</v>
      </c>
      <c r="S17" s="47">
        <f t="shared" si="6"/>
        <v>102.62385785738901</v>
      </c>
    </row>
    <row r="18" spans="1:19" ht="13.5">
      <c r="A18" s="41" t="s">
        <v>27</v>
      </c>
      <c r="B18" s="42">
        <f aca="true" t="shared" si="11" ref="B18:K18">B119</f>
        <v>16</v>
      </c>
      <c r="C18" s="42">
        <f t="shared" si="11"/>
        <v>2</v>
      </c>
      <c r="D18" s="42">
        <f t="shared" si="11"/>
        <v>14</v>
      </c>
      <c r="E18" s="42">
        <f t="shared" si="11"/>
        <v>10</v>
      </c>
      <c r="F18" s="43">
        <f t="shared" si="11"/>
        <v>1</v>
      </c>
      <c r="G18" s="42">
        <f t="shared" si="11"/>
        <v>7</v>
      </c>
      <c r="H18" s="42">
        <f t="shared" si="11"/>
        <v>85</v>
      </c>
      <c r="I18" s="42">
        <f t="shared" si="11"/>
        <v>24</v>
      </c>
      <c r="J18" s="42">
        <f t="shared" si="11"/>
        <v>1</v>
      </c>
      <c r="K18" s="44">
        <f t="shared" si="11"/>
        <v>69</v>
      </c>
      <c r="L18" s="45">
        <f t="shared" si="2"/>
        <v>10.982373290868155</v>
      </c>
      <c r="M18" s="46">
        <f t="shared" si="3"/>
        <v>58.343858107737084</v>
      </c>
      <c r="N18" s="46">
        <f t="shared" si="4"/>
        <v>47.36148481686893</v>
      </c>
      <c r="P18" s="41" t="s">
        <v>27</v>
      </c>
      <c r="Q18">
        <f>Q119</f>
        <v>145688</v>
      </c>
      <c r="S18" s="47">
        <f t="shared" si="6"/>
        <v>116.68771621547418</v>
      </c>
    </row>
    <row r="19" spans="1:19" ht="13.5">
      <c r="A19" s="41" t="s">
        <v>28</v>
      </c>
      <c r="B19" s="42">
        <f aca="true" t="shared" si="12" ref="B19:K19">B74</f>
        <v>21</v>
      </c>
      <c r="C19" s="42">
        <f t="shared" si="12"/>
        <v>1</v>
      </c>
      <c r="D19" s="42">
        <f t="shared" si="12"/>
        <v>20</v>
      </c>
      <c r="E19" s="42">
        <f t="shared" si="12"/>
        <v>7</v>
      </c>
      <c r="F19" s="43">
        <f t="shared" si="12"/>
        <v>0</v>
      </c>
      <c r="G19" s="42">
        <f t="shared" si="12"/>
        <v>9</v>
      </c>
      <c r="H19" s="42">
        <f t="shared" si="12"/>
        <v>193</v>
      </c>
      <c r="I19" s="42">
        <f t="shared" si="12"/>
        <v>46</v>
      </c>
      <c r="J19" s="42">
        <f t="shared" si="12"/>
        <v>6</v>
      </c>
      <c r="K19" s="44">
        <f t="shared" si="12"/>
        <v>135</v>
      </c>
      <c r="L19" s="45">
        <f t="shared" si="2"/>
        <v>6.444070074659154</v>
      </c>
      <c r="M19" s="46">
        <f t="shared" si="3"/>
        <v>59.224072590915085</v>
      </c>
      <c r="N19" s="46">
        <f t="shared" si="4"/>
        <v>41.426164765665995</v>
      </c>
      <c r="P19" s="41" t="s">
        <v>28</v>
      </c>
      <c r="Q19">
        <f>Q74</f>
        <v>325881</v>
      </c>
      <c r="S19" s="47">
        <f t="shared" si="6"/>
        <v>107.09430743124022</v>
      </c>
    </row>
    <row r="20" spans="1:16" ht="13.5">
      <c r="A20" s="35"/>
      <c r="B20" s="36"/>
      <c r="C20" s="36"/>
      <c r="D20" s="36"/>
      <c r="E20" s="36"/>
      <c r="F20" s="36"/>
      <c r="G20" s="36"/>
      <c r="H20" s="36"/>
      <c r="I20" s="36"/>
      <c r="J20" s="37"/>
      <c r="K20" s="37"/>
      <c r="L20" s="38"/>
      <c r="M20" s="39"/>
      <c r="N20" s="39"/>
      <c r="P20" s="35"/>
    </row>
    <row r="21" spans="1:16" ht="13.5">
      <c r="A21" s="48" t="s">
        <v>29</v>
      </c>
      <c r="B21" s="36"/>
      <c r="C21" s="36"/>
      <c r="D21" s="36"/>
      <c r="E21" s="36"/>
      <c r="F21" s="36"/>
      <c r="G21" s="36"/>
      <c r="H21" s="36"/>
      <c r="I21" s="36"/>
      <c r="J21" s="37"/>
      <c r="K21" s="37"/>
      <c r="L21" s="38"/>
      <c r="M21" s="39"/>
      <c r="N21" s="39"/>
      <c r="P21" s="48" t="s">
        <v>30</v>
      </c>
    </row>
    <row r="22" spans="1:17" ht="13.5">
      <c r="A22" s="49" t="s">
        <v>31</v>
      </c>
      <c r="B22" s="50">
        <f aca="true" t="shared" si="13" ref="B22:K22">SUM(B23:B28)</f>
        <v>49</v>
      </c>
      <c r="C22" s="50">
        <f t="shared" si="13"/>
        <v>6</v>
      </c>
      <c r="D22" s="50">
        <f t="shared" si="13"/>
        <v>43</v>
      </c>
      <c r="E22" s="50">
        <f t="shared" si="13"/>
        <v>15</v>
      </c>
      <c r="F22" s="50">
        <f t="shared" si="13"/>
        <v>0</v>
      </c>
      <c r="G22" s="50">
        <f t="shared" si="13"/>
        <v>20</v>
      </c>
      <c r="H22" s="50">
        <f t="shared" si="13"/>
        <v>615</v>
      </c>
      <c r="I22" s="50">
        <f t="shared" si="13"/>
        <v>83</v>
      </c>
      <c r="J22" s="50">
        <f t="shared" si="13"/>
        <v>2</v>
      </c>
      <c r="K22" s="51">
        <f t="shared" si="13"/>
        <v>495</v>
      </c>
      <c r="L22" s="52">
        <f aca="true" t="shared" si="14" ref="L22:L65">B22/Q22*100000</f>
        <v>5.471137516483197</v>
      </c>
      <c r="M22" s="53">
        <f aca="true" t="shared" si="15" ref="M22:M65">H22/Q22*100000</f>
        <v>68.6683586252483</v>
      </c>
      <c r="N22" s="53">
        <f aca="true" t="shared" si="16" ref="N22:N65">K22/Q22*100000</f>
        <v>55.269654503248624</v>
      </c>
      <c r="P22" s="49" t="s">
        <v>31</v>
      </c>
      <c r="Q22">
        <f>SUM(Q23:Q28)</f>
        <v>895609</v>
      </c>
    </row>
    <row r="23" spans="1:17" ht="13.5">
      <c r="A23" s="41" t="s">
        <v>32</v>
      </c>
      <c r="B23" s="54">
        <f aca="true" t="shared" si="17" ref="B23:B65">SUM(C23:D23)</f>
        <v>19</v>
      </c>
      <c r="C23" s="54">
        <v>3</v>
      </c>
      <c r="D23" s="54">
        <v>16</v>
      </c>
      <c r="E23" s="54">
        <v>6</v>
      </c>
      <c r="F23" s="54">
        <v>0</v>
      </c>
      <c r="G23" s="54">
        <v>7</v>
      </c>
      <c r="H23" s="54">
        <v>187</v>
      </c>
      <c r="I23" s="54">
        <v>19</v>
      </c>
      <c r="J23" s="55">
        <v>0</v>
      </c>
      <c r="K23" s="55">
        <v>160</v>
      </c>
      <c r="L23" s="45">
        <f t="shared" si="14"/>
        <v>10.928836021443527</v>
      </c>
      <c r="M23" s="46">
        <f t="shared" si="15"/>
        <v>107.56275452683893</v>
      </c>
      <c r="N23" s="46">
        <f t="shared" si="16"/>
        <v>92.0323033384718</v>
      </c>
      <c r="P23" s="41" t="s">
        <v>32</v>
      </c>
      <c r="Q23">
        <v>173852</v>
      </c>
    </row>
    <row r="24" spans="1:17" ht="13.5">
      <c r="A24" s="41" t="s">
        <v>33</v>
      </c>
      <c r="B24" s="54">
        <f t="shared" si="17"/>
        <v>5</v>
      </c>
      <c r="C24" s="54">
        <v>0</v>
      </c>
      <c r="D24" s="54">
        <v>5</v>
      </c>
      <c r="E24" s="54">
        <v>1</v>
      </c>
      <c r="F24" s="54">
        <v>0</v>
      </c>
      <c r="G24" s="54">
        <v>3</v>
      </c>
      <c r="H24" s="54">
        <v>75</v>
      </c>
      <c r="I24" s="54">
        <v>16</v>
      </c>
      <c r="J24" s="55">
        <v>0</v>
      </c>
      <c r="K24" s="55">
        <v>72</v>
      </c>
      <c r="L24" s="45">
        <f t="shared" si="14"/>
        <v>2.7632095231253</v>
      </c>
      <c r="M24" s="46">
        <f t="shared" si="15"/>
        <v>41.448142846879506</v>
      </c>
      <c r="N24" s="46">
        <f t="shared" si="16"/>
        <v>39.790217133004326</v>
      </c>
      <c r="P24" s="41" t="s">
        <v>33</v>
      </c>
      <c r="Q24">
        <v>180949</v>
      </c>
    </row>
    <row r="25" spans="1:17" ht="13.5">
      <c r="A25" s="41" t="s">
        <v>34</v>
      </c>
      <c r="B25" s="54">
        <f t="shared" si="17"/>
        <v>7</v>
      </c>
      <c r="C25" s="54">
        <v>0</v>
      </c>
      <c r="D25" s="54">
        <v>7</v>
      </c>
      <c r="E25" s="54">
        <v>2</v>
      </c>
      <c r="F25" s="54">
        <v>0</v>
      </c>
      <c r="G25" s="54">
        <v>4</v>
      </c>
      <c r="H25" s="54">
        <v>93</v>
      </c>
      <c r="I25" s="54">
        <v>11</v>
      </c>
      <c r="J25" s="55">
        <v>0</v>
      </c>
      <c r="K25" s="55">
        <v>88</v>
      </c>
      <c r="L25" s="45">
        <f t="shared" si="14"/>
        <v>4.737957128256499</v>
      </c>
      <c r="M25" s="46">
        <f t="shared" si="15"/>
        <v>62.947144703979205</v>
      </c>
      <c r="N25" s="46">
        <f t="shared" si="16"/>
        <v>59.56288961236742</v>
      </c>
      <c r="P25" s="41" t="s">
        <v>34</v>
      </c>
      <c r="Q25">
        <v>147743</v>
      </c>
    </row>
    <row r="26" spans="1:17" ht="13.5">
      <c r="A26" s="41" t="s">
        <v>35</v>
      </c>
      <c r="B26" s="54">
        <f t="shared" si="17"/>
        <v>6</v>
      </c>
      <c r="C26" s="54">
        <v>1</v>
      </c>
      <c r="D26" s="54">
        <v>5</v>
      </c>
      <c r="E26" s="54">
        <v>3</v>
      </c>
      <c r="F26" s="54">
        <v>0</v>
      </c>
      <c r="G26" s="54">
        <v>3</v>
      </c>
      <c r="H26" s="54">
        <v>94</v>
      </c>
      <c r="I26" s="54">
        <v>16</v>
      </c>
      <c r="J26" s="55">
        <v>0</v>
      </c>
      <c r="K26" s="55">
        <v>66</v>
      </c>
      <c r="L26" s="45">
        <f t="shared" si="14"/>
        <v>3.965657406856622</v>
      </c>
      <c r="M26" s="46">
        <f t="shared" si="15"/>
        <v>62.12863270742041</v>
      </c>
      <c r="N26" s="46">
        <f t="shared" si="16"/>
        <v>43.622231475422836</v>
      </c>
      <c r="P26" s="41" t="s">
        <v>35</v>
      </c>
      <c r="Q26">
        <v>151299</v>
      </c>
    </row>
    <row r="27" spans="1:17" ht="13.5">
      <c r="A27" s="41" t="s">
        <v>36</v>
      </c>
      <c r="B27" s="54">
        <f t="shared" si="17"/>
        <v>5</v>
      </c>
      <c r="C27" s="54">
        <v>1</v>
      </c>
      <c r="D27" s="54">
        <v>4</v>
      </c>
      <c r="E27" s="54">
        <v>2</v>
      </c>
      <c r="F27" s="54">
        <v>0</v>
      </c>
      <c r="G27" s="54">
        <v>0</v>
      </c>
      <c r="H27" s="54">
        <v>77</v>
      </c>
      <c r="I27" s="54">
        <v>12</v>
      </c>
      <c r="J27" s="55">
        <v>1</v>
      </c>
      <c r="K27" s="55">
        <v>48</v>
      </c>
      <c r="L27" s="45">
        <f t="shared" si="14"/>
        <v>4.7811203121115335</v>
      </c>
      <c r="M27" s="46">
        <f t="shared" si="15"/>
        <v>73.62925280651763</v>
      </c>
      <c r="N27" s="46">
        <f t="shared" si="16"/>
        <v>45.898754996270725</v>
      </c>
      <c r="P27" s="41" t="s">
        <v>36</v>
      </c>
      <c r="Q27">
        <v>104578</v>
      </c>
    </row>
    <row r="28" spans="1:17" ht="13.5">
      <c r="A28" s="41" t="s">
        <v>37</v>
      </c>
      <c r="B28" s="54">
        <f t="shared" si="17"/>
        <v>7</v>
      </c>
      <c r="C28" s="54">
        <v>1</v>
      </c>
      <c r="D28" s="54">
        <v>6</v>
      </c>
      <c r="E28" s="54">
        <v>1</v>
      </c>
      <c r="F28" s="54">
        <v>0</v>
      </c>
      <c r="G28" s="54">
        <v>3</v>
      </c>
      <c r="H28" s="54">
        <v>89</v>
      </c>
      <c r="I28" s="54">
        <v>9</v>
      </c>
      <c r="J28" s="55">
        <v>1</v>
      </c>
      <c r="K28" s="55">
        <v>61</v>
      </c>
      <c r="L28" s="45">
        <f t="shared" si="14"/>
        <v>5.102487097996909</v>
      </c>
      <c r="M28" s="46">
        <f t="shared" si="15"/>
        <v>64.87447881738927</v>
      </c>
      <c r="N28" s="46">
        <f t="shared" si="16"/>
        <v>44.464530425401634</v>
      </c>
      <c r="P28" s="41" t="s">
        <v>37</v>
      </c>
      <c r="Q28">
        <v>137188</v>
      </c>
    </row>
    <row r="29" spans="1:17" ht="13.5">
      <c r="A29" s="49" t="s">
        <v>38</v>
      </c>
      <c r="B29" s="50">
        <f aca="true" t="shared" si="18" ref="B29:K29">SUM(B30:B31)</f>
        <v>19</v>
      </c>
      <c r="C29" s="50">
        <f t="shared" si="18"/>
        <v>2</v>
      </c>
      <c r="D29" s="50">
        <f t="shared" si="18"/>
        <v>17</v>
      </c>
      <c r="E29" s="50">
        <f t="shared" si="18"/>
        <v>2</v>
      </c>
      <c r="F29" s="50">
        <f t="shared" si="18"/>
        <v>0</v>
      </c>
      <c r="G29" s="50">
        <f t="shared" si="18"/>
        <v>13</v>
      </c>
      <c r="H29" s="50">
        <f t="shared" si="18"/>
        <v>375</v>
      </c>
      <c r="I29" s="50">
        <f t="shared" si="18"/>
        <v>47</v>
      </c>
      <c r="J29" s="50">
        <f t="shared" si="18"/>
        <v>1</v>
      </c>
      <c r="K29" s="51">
        <f t="shared" si="18"/>
        <v>319</v>
      </c>
      <c r="L29" s="52">
        <f t="shared" si="14"/>
        <v>3.205609479155946</v>
      </c>
      <c r="M29" s="53">
        <f t="shared" si="15"/>
        <v>63.26860814123578</v>
      </c>
      <c r="N29" s="53">
        <f t="shared" si="16"/>
        <v>53.82049599214457</v>
      </c>
      <c r="P29" s="49" t="s">
        <v>38</v>
      </c>
      <c r="Q29">
        <f>SUM(Q30:Q31)</f>
        <v>592711</v>
      </c>
    </row>
    <row r="30" spans="1:17" ht="13.5">
      <c r="A30" s="41" t="s">
        <v>39</v>
      </c>
      <c r="B30" s="54">
        <f>SUM(C30:D30)</f>
        <v>15</v>
      </c>
      <c r="C30" s="54">
        <v>2</v>
      </c>
      <c r="D30" s="54">
        <v>13</v>
      </c>
      <c r="E30" s="54">
        <v>1</v>
      </c>
      <c r="F30" s="54">
        <v>0</v>
      </c>
      <c r="G30" s="54">
        <v>9</v>
      </c>
      <c r="H30" s="54">
        <v>295</v>
      </c>
      <c r="I30" s="54">
        <v>37</v>
      </c>
      <c r="J30" s="55">
        <v>1</v>
      </c>
      <c r="K30" s="55">
        <v>252</v>
      </c>
      <c r="L30" s="45">
        <f t="shared" si="14"/>
        <v>3.2977324791473386</v>
      </c>
      <c r="M30" s="46">
        <f t="shared" si="15"/>
        <v>64.85540542323099</v>
      </c>
      <c r="N30" s="46">
        <f t="shared" si="16"/>
        <v>55.40190564967528</v>
      </c>
      <c r="P30" s="41" t="s">
        <v>39</v>
      </c>
      <c r="Q30">
        <v>454858</v>
      </c>
    </row>
    <row r="31" spans="1:17" ht="13.5">
      <c r="A31" s="41" t="s">
        <v>40</v>
      </c>
      <c r="B31" s="54">
        <f>SUM(C31:D31)</f>
        <v>4</v>
      </c>
      <c r="C31" s="54">
        <v>0</v>
      </c>
      <c r="D31" s="54">
        <v>4</v>
      </c>
      <c r="E31" s="54">
        <v>1</v>
      </c>
      <c r="F31" s="54">
        <v>0</v>
      </c>
      <c r="G31" s="54">
        <v>4</v>
      </c>
      <c r="H31" s="54">
        <v>80</v>
      </c>
      <c r="I31" s="54">
        <v>10</v>
      </c>
      <c r="J31" s="55">
        <v>0</v>
      </c>
      <c r="K31" s="55">
        <v>67</v>
      </c>
      <c r="L31" s="45">
        <f t="shared" si="14"/>
        <v>2.901641603737314</v>
      </c>
      <c r="M31" s="46">
        <f t="shared" si="15"/>
        <v>58.03283207474628</v>
      </c>
      <c r="N31" s="46">
        <f t="shared" si="16"/>
        <v>48.60249686260001</v>
      </c>
      <c r="P31" s="41" t="s">
        <v>40</v>
      </c>
      <c r="Q31">
        <v>137853</v>
      </c>
    </row>
    <row r="32" spans="1:17" ht="13.5">
      <c r="A32" s="49" t="s">
        <v>41</v>
      </c>
      <c r="B32" s="50">
        <f aca="true" t="shared" si="19" ref="B32:K32">SUM(B33)</f>
        <v>21</v>
      </c>
      <c r="C32" s="50">
        <f t="shared" si="19"/>
        <v>1</v>
      </c>
      <c r="D32" s="50">
        <f t="shared" si="19"/>
        <v>20</v>
      </c>
      <c r="E32" s="50">
        <f t="shared" si="19"/>
        <v>5</v>
      </c>
      <c r="F32" s="50">
        <f t="shared" si="19"/>
        <v>0</v>
      </c>
      <c r="G32" s="50">
        <f t="shared" si="19"/>
        <v>11</v>
      </c>
      <c r="H32" s="50">
        <f t="shared" si="19"/>
        <v>283</v>
      </c>
      <c r="I32" s="50">
        <f t="shared" si="19"/>
        <v>39</v>
      </c>
      <c r="J32" s="50">
        <f t="shared" si="19"/>
        <v>4</v>
      </c>
      <c r="K32" s="51">
        <f t="shared" si="19"/>
        <v>224</v>
      </c>
      <c r="L32" s="52">
        <f t="shared" si="14"/>
        <v>4.4948918764461245</v>
      </c>
      <c r="M32" s="53">
        <f t="shared" si="15"/>
        <v>60.57401909686921</v>
      </c>
      <c r="N32" s="53">
        <f t="shared" si="16"/>
        <v>47.94551334875866</v>
      </c>
      <c r="P32" s="49" t="s">
        <v>41</v>
      </c>
      <c r="Q32">
        <f>SUM(Q33)</f>
        <v>467197</v>
      </c>
    </row>
    <row r="33" spans="1:17" ht="13.5">
      <c r="A33" s="41" t="s">
        <v>42</v>
      </c>
      <c r="B33" s="54">
        <f>SUM(C33:D33)</f>
        <v>21</v>
      </c>
      <c r="C33" s="54">
        <v>1</v>
      </c>
      <c r="D33" s="54">
        <v>20</v>
      </c>
      <c r="E33" s="54">
        <v>5</v>
      </c>
      <c r="F33" s="54">
        <v>0</v>
      </c>
      <c r="G33" s="54">
        <v>11</v>
      </c>
      <c r="H33" s="54">
        <v>283</v>
      </c>
      <c r="I33" s="54">
        <v>39</v>
      </c>
      <c r="J33" s="55">
        <v>4</v>
      </c>
      <c r="K33" s="55">
        <v>224</v>
      </c>
      <c r="L33" s="45">
        <f t="shared" si="14"/>
        <v>4.4948918764461245</v>
      </c>
      <c r="M33" s="46">
        <f t="shared" si="15"/>
        <v>60.57401909686921</v>
      </c>
      <c r="N33" s="46">
        <f t="shared" si="16"/>
        <v>47.94551334875866</v>
      </c>
      <c r="P33" s="41" t="s">
        <v>42</v>
      </c>
      <c r="Q33">
        <v>467197</v>
      </c>
    </row>
    <row r="34" spans="1:17" ht="13.5">
      <c r="A34" s="49" t="s">
        <v>43</v>
      </c>
      <c r="B34" s="50">
        <f aca="true" t="shared" si="20" ref="B34:K34">SUM(B35:B36)</f>
        <v>9</v>
      </c>
      <c r="C34" s="50">
        <f t="shared" si="20"/>
        <v>3</v>
      </c>
      <c r="D34" s="50">
        <f t="shared" si="20"/>
        <v>6</v>
      </c>
      <c r="E34" s="50">
        <f t="shared" si="20"/>
        <v>2</v>
      </c>
      <c r="F34" s="50">
        <f t="shared" si="20"/>
        <v>0</v>
      </c>
      <c r="G34" s="50">
        <f t="shared" si="20"/>
        <v>5</v>
      </c>
      <c r="H34" s="50">
        <f t="shared" si="20"/>
        <v>70</v>
      </c>
      <c r="I34" s="50">
        <f t="shared" si="20"/>
        <v>9</v>
      </c>
      <c r="J34" s="50">
        <f t="shared" si="20"/>
        <v>0</v>
      </c>
      <c r="K34" s="51">
        <f t="shared" si="20"/>
        <v>62</v>
      </c>
      <c r="L34" s="52">
        <f t="shared" si="14"/>
        <v>5.941339177850687</v>
      </c>
      <c r="M34" s="53">
        <f t="shared" si="15"/>
        <v>46.210415827727566</v>
      </c>
      <c r="N34" s="53">
        <f t="shared" si="16"/>
        <v>40.92922544741585</v>
      </c>
      <c r="P34" s="49" t="s">
        <v>43</v>
      </c>
      <c r="Q34">
        <f>SUM(Q35:Q36)</f>
        <v>151481</v>
      </c>
    </row>
    <row r="35" spans="1:17" ht="13.5">
      <c r="A35" s="41" t="s">
        <v>44</v>
      </c>
      <c r="B35" s="54">
        <f t="shared" si="17"/>
        <v>8</v>
      </c>
      <c r="C35" s="54">
        <v>3</v>
      </c>
      <c r="D35" s="54">
        <v>5</v>
      </c>
      <c r="E35" s="54">
        <v>1</v>
      </c>
      <c r="F35" s="54">
        <v>0</v>
      </c>
      <c r="G35" s="54">
        <v>4</v>
      </c>
      <c r="H35" s="54">
        <v>63</v>
      </c>
      <c r="I35" s="54">
        <v>9</v>
      </c>
      <c r="J35" s="55">
        <v>0</v>
      </c>
      <c r="K35" s="55">
        <v>53</v>
      </c>
      <c r="L35" s="45">
        <f t="shared" si="14"/>
        <v>6.651589729945457</v>
      </c>
      <c r="M35" s="46">
        <f t="shared" si="15"/>
        <v>52.38126912332047</v>
      </c>
      <c r="N35" s="46">
        <f t="shared" si="16"/>
        <v>44.066781960888655</v>
      </c>
      <c r="P35" s="41" t="s">
        <v>44</v>
      </c>
      <c r="Q35">
        <v>120272</v>
      </c>
    </row>
    <row r="36" spans="1:17" ht="13.5">
      <c r="A36" s="41" t="s">
        <v>45</v>
      </c>
      <c r="B36" s="54">
        <f t="shared" si="17"/>
        <v>1</v>
      </c>
      <c r="C36" s="54">
        <v>0</v>
      </c>
      <c r="D36" s="54">
        <v>1</v>
      </c>
      <c r="E36" s="54">
        <v>1</v>
      </c>
      <c r="F36" s="54">
        <v>0</v>
      </c>
      <c r="G36" s="54">
        <v>1</v>
      </c>
      <c r="H36" s="54">
        <v>7</v>
      </c>
      <c r="I36" s="54">
        <v>0</v>
      </c>
      <c r="J36" s="55">
        <v>0</v>
      </c>
      <c r="K36" s="55">
        <v>9</v>
      </c>
      <c r="L36" s="45">
        <f t="shared" si="14"/>
        <v>3.2042039155371844</v>
      </c>
      <c r="M36" s="46">
        <f t="shared" si="15"/>
        <v>22.429427408760294</v>
      </c>
      <c r="N36" s="46">
        <f t="shared" si="16"/>
        <v>28.83783523983466</v>
      </c>
      <c r="P36" s="41" t="s">
        <v>45</v>
      </c>
      <c r="Q36">
        <v>31209</v>
      </c>
    </row>
    <row r="37" spans="1:17" ht="13.5">
      <c r="A37" s="49" t="s">
        <v>46</v>
      </c>
      <c r="B37" s="50">
        <f>SUM(B38:B48)</f>
        <v>26</v>
      </c>
      <c r="C37" s="50">
        <v>3</v>
      </c>
      <c r="D37" s="50">
        <f aca="true" t="shared" si="21" ref="D37:K37">SUM(D38:D48)</f>
        <v>23</v>
      </c>
      <c r="E37" s="50">
        <f t="shared" si="21"/>
        <v>6</v>
      </c>
      <c r="F37" s="50">
        <f t="shared" si="21"/>
        <v>0</v>
      </c>
      <c r="G37" s="50">
        <f t="shared" si="21"/>
        <v>15</v>
      </c>
      <c r="H37" s="50">
        <f t="shared" si="21"/>
        <v>334</v>
      </c>
      <c r="I37" s="50">
        <f t="shared" si="21"/>
        <v>60</v>
      </c>
      <c r="J37" s="50">
        <f t="shared" si="21"/>
        <v>2</v>
      </c>
      <c r="K37" s="51">
        <f t="shared" si="21"/>
        <v>277</v>
      </c>
      <c r="L37" s="52">
        <f t="shared" si="14"/>
        <v>3.9884763713455587</v>
      </c>
      <c r="M37" s="53">
        <f t="shared" si="15"/>
        <v>51.23658107805448</v>
      </c>
      <c r="N37" s="53">
        <f t="shared" si="16"/>
        <v>42.49261364856614</v>
      </c>
      <c r="P37" s="49" t="s">
        <v>46</v>
      </c>
      <c r="Q37">
        <f>SUM(Q38:Q48)</f>
        <v>651878</v>
      </c>
    </row>
    <row r="38" spans="1:17" ht="13.5">
      <c r="A38" s="41" t="s">
        <v>47</v>
      </c>
      <c r="B38" s="54">
        <f t="shared" si="17"/>
        <v>5</v>
      </c>
      <c r="C38" s="54">
        <v>1</v>
      </c>
      <c r="D38" s="54">
        <v>4</v>
      </c>
      <c r="E38" s="54">
        <v>0</v>
      </c>
      <c r="F38" s="54">
        <v>0</v>
      </c>
      <c r="G38" s="54">
        <v>3</v>
      </c>
      <c r="H38" s="54">
        <v>71</v>
      </c>
      <c r="I38" s="54">
        <v>8</v>
      </c>
      <c r="J38" s="55">
        <v>0</v>
      </c>
      <c r="K38" s="55">
        <v>52</v>
      </c>
      <c r="L38" s="45">
        <f t="shared" si="14"/>
        <v>5.1831196160344986</v>
      </c>
      <c r="M38" s="46">
        <f t="shared" si="15"/>
        <v>73.60029854768987</v>
      </c>
      <c r="N38" s="46">
        <f t="shared" si="16"/>
        <v>53.90444400675879</v>
      </c>
      <c r="P38" s="41" t="s">
        <v>47</v>
      </c>
      <c r="Q38">
        <v>96467</v>
      </c>
    </row>
    <row r="39" spans="1:17" ht="13.5">
      <c r="A39" s="41" t="s">
        <v>48</v>
      </c>
      <c r="B39" s="54">
        <f t="shared" si="17"/>
        <v>5</v>
      </c>
      <c r="C39" s="54">
        <v>0</v>
      </c>
      <c r="D39" s="54">
        <v>5</v>
      </c>
      <c r="E39" s="54">
        <v>1</v>
      </c>
      <c r="F39" s="54">
        <v>0</v>
      </c>
      <c r="G39" s="54">
        <v>2</v>
      </c>
      <c r="H39" s="54">
        <v>96</v>
      </c>
      <c r="I39" s="54">
        <v>21</v>
      </c>
      <c r="J39" s="55">
        <v>0</v>
      </c>
      <c r="K39" s="55">
        <v>76</v>
      </c>
      <c r="L39" s="45">
        <f t="shared" si="14"/>
        <v>2.9153159036313174</v>
      </c>
      <c r="M39" s="46">
        <f t="shared" si="15"/>
        <v>55.97406534972129</v>
      </c>
      <c r="N39" s="46">
        <f t="shared" si="16"/>
        <v>44.312801735196025</v>
      </c>
      <c r="P39" s="41" t="s">
        <v>48</v>
      </c>
      <c r="Q39">
        <v>171508</v>
      </c>
    </row>
    <row r="40" spans="1:17" ht="13.5">
      <c r="A40" s="41" t="s">
        <v>49</v>
      </c>
      <c r="B40" s="54">
        <f t="shared" si="17"/>
        <v>4</v>
      </c>
      <c r="C40" s="54">
        <v>0</v>
      </c>
      <c r="D40" s="54">
        <v>4</v>
      </c>
      <c r="E40" s="54">
        <v>2</v>
      </c>
      <c r="F40" s="54">
        <v>0</v>
      </c>
      <c r="G40" s="54">
        <v>2</v>
      </c>
      <c r="H40" s="54">
        <v>43</v>
      </c>
      <c r="I40" s="54">
        <v>5</v>
      </c>
      <c r="J40" s="55">
        <v>1</v>
      </c>
      <c r="K40" s="55">
        <v>36</v>
      </c>
      <c r="L40" s="45">
        <f t="shared" si="14"/>
        <v>4.849131399338094</v>
      </c>
      <c r="M40" s="46">
        <f t="shared" si="15"/>
        <v>52.1281625428845</v>
      </c>
      <c r="N40" s="46">
        <f t="shared" si="16"/>
        <v>43.642182594042836</v>
      </c>
      <c r="P40" s="41" t="s">
        <v>49</v>
      </c>
      <c r="Q40">
        <v>82489</v>
      </c>
    </row>
    <row r="41" spans="1:17" ht="13.5">
      <c r="A41" s="41" t="s">
        <v>50</v>
      </c>
      <c r="B41" s="54">
        <f t="shared" si="17"/>
        <v>4</v>
      </c>
      <c r="C41" s="54">
        <v>1</v>
      </c>
      <c r="D41" s="54">
        <v>3</v>
      </c>
      <c r="E41" s="54">
        <v>2</v>
      </c>
      <c r="F41" s="54">
        <v>0</v>
      </c>
      <c r="G41" s="54">
        <v>2</v>
      </c>
      <c r="H41" s="54">
        <v>25</v>
      </c>
      <c r="I41" s="54">
        <v>3</v>
      </c>
      <c r="J41" s="55">
        <v>1</v>
      </c>
      <c r="K41" s="55">
        <v>26</v>
      </c>
      <c r="L41" s="45">
        <f t="shared" si="14"/>
        <v>5.404894131636197</v>
      </c>
      <c r="M41" s="46">
        <f t="shared" si="15"/>
        <v>33.780588322726224</v>
      </c>
      <c r="N41" s="46">
        <f t="shared" si="16"/>
        <v>35.13181185563528</v>
      </c>
      <c r="P41" s="41" t="s">
        <v>50</v>
      </c>
      <c r="Q41">
        <v>74007</v>
      </c>
    </row>
    <row r="42" spans="1:17" ht="13.5">
      <c r="A42" s="41" t="s">
        <v>51</v>
      </c>
      <c r="B42" s="54">
        <f t="shared" si="17"/>
        <v>1</v>
      </c>
      <c r="C42" s="54">
        <v>0</v>
      </c>
      <c r="D42" s="54">
        <v>1</v>
      </c>
      <c r="E42" s="54">
        <v>0</v>
      </c>
      <c r="F42" s="54">
        <v>0</v>
      </c>
      <c r="G42" s="54">
        <v>1</v>
      </c>
      <c r="H42" s="54">
        <v>32</v>
      </c>
      <c r="I42" s="54">
        <v>5</v>
      </c>
      <c r="J42" s="55">
        <v>0</v>
      </c>
      <c r="K42" s="55">
        <v>22</v>
      </c>
      <c r="L42" s="45">
        <f t="shared" si="14"/>
        <v>1.6548072149594573</v>
      </c>
      <c r="M42" s="46">
        <f t="shared" si="15"/>
        <v>52.95383087870263</v>
      </c>
      <c r="N42" s="46">
        <f t="shared" si="16"/>
        <v>36.40575872910806</v>
      </c>
      <c r="P42" s="41" t="s">
        <v>51</v>
      </c>
      <c r="Q42">
        <v>60430</v>
      </c>
    </row>
    <row r="43" spans="1:17" ht="13.5">
      <c r="A43" s="41" t="s">
        <v>52</v>
      </c>
      <c r="B43" s="54">
        <f>SUM(C43:D43)</f>
        <v>2</v>
      </c>
      <c r="C43" s="54">
        <v>0</v>
      </c>
      <c r="D43" s="54">
        <v>2</v>
      </c>
      <c r="E43" s="54">
        <v>1</v>
      </c>
      <c r="F43" s="54">
        <v>0</v>
      </c>
      <c r="G43" s="54">
        <v>2</v>
      </c>
      <c r="H43" s="54">
        <v>15</v>
      </c>
      <c r="I43" s="54">
        <v>5</v>
      </c>
      <c r="J43" s="55">
        <v>0</v>
      </c>
      <c r="K43" s="55">
        <v>22</v>
      </c>
      <c r="L43" s="45">
        <f>B43/Q43*100000</f>
        <v>3.9385584875935407</v>
      </c>
      <c r="M43" s="46">
        <f>H43/Q43*100000</f>
        <v>29.539188656951556</v>
      </c>
      <c r="N43" s="46">
        <f>K43/Q43*100000</f>
        <v>43.32414336352895</v>
      </c>
      <c r="P43" s="41" t="s">
        <v>52</v>
      </c>
      <c r="Q43">
        <v>50780</v>
      </c>
    </row>
    <row r="44" spans="1:17" ht="13.5">
      <c r="A44" s="41" t="s">
        <v>53</v>
      </c>
      <c r="B44" s="54">
        <f t="shared" si="17"/>
        <v>0</v>
      </c>
      <c r="C44" s="54">
        <v>0</v>
      </c>
      <c r="D44" s="54">
        <v>0</v>
      </c>
      <c r="E44" s="54">
        <v>0</v>
      </c>
      <c r="F44" s="54">
        <v>0</v>
      </c>
      <c r="G44" s="54">
        <v>0</v>
      </c>
      <c r="H44" s="54">
        <v>10</v>
      </c>
      <c r="I44" s="54">
        <v>2</v>
      </c>
      <c r="J44" s="55">
        <v>0</v>
      </c>
      <c r="K44" s="55">
        <v>12</v>
      </c>
      <c r="L44" s="45">
        <f t="shared" si="14"/>
        <v>0</v>
      </c>
      <c r="M44" s="46">
        <f t="shared" si="15"/>
        <v>50.1002004008016</v>
      </c>
      <c r="N44" s="46">
        <f t="shared" si="16"/>
        <v>60.12024048096192</v>
      </c>
      <c r="P44" s="41" t="s">
        <v>53</v>
      </c>
      <c r="Q44">
        <v>19960</v>
      </c>
    </row>
    <row r="45" spans="1:17" ht="13.5">
      <c r="A45" s="41" t="s">
        <v>54</v>
      </c>
      <c r="B45" s="54">
        <f t="shared" si="17"/>
        <v>2</v>
      </c>
      <c r="C45" s="54">
        <v>0</v>
      </c>
      <c r="D45" s="54">
        <v>2</v>
      </c>
      <c r="E45" s="54">
        <v>0</v>
      </c>
      <c r="F45" s="54">
        <v>0</v>
      </c>
      <c r="G45" s="54">
        <v>1</v>
      </c>
      <c r="H45" s="54">
        <v>26</v>
      </c>
      <c r="I45" s="54">
        <v>9</v>
      </c>
      <c r="J45" s="55">
        <v>0</v>
      </c>
      <c r="K45" s="55">
        <v>16</v>
      </c>
      <c r="L45" s="45">
        <f t="shared" si="14"/>
        <v>3.956557004095037</v>
      </c>
      <c r="M45" s="46">
        <f t="shared" si="15"/>
        <v>51.43524105323548</v>
      </c>
      <c r="N45" s="46">
        <f t="shared" si="16"/>
        <v>31.652456032760295</v>
      </c>
      <c r="P45" s="41" t="s">
        <v>54</v>
      </c>
      <c r="Q45">
        <v>50549</v>
      </c>
    </row>
    <row r="46" spans="1:17" ht="13.5">
      <c r="A46" s="41" t="s">
        <v>55</v>
      </c>
      <c r="B46" s="54">
        <f t="shared" si="17"/>
        <v>2</v>
      </c>
      <c r="C46" s="54">
        <v>1</v>
      </c>
      <c r="D46" s="54">
        <v>1</v>
      </c>
      <c r="E46" s="54">
        <v>0</v>
      </c>
      <c r="F46" s="54">
        <v>0</v>
      </c>
      <c r="G46" s="54">
        <v>1</v>
      </c>
      <c r="H46" s="54">
        <v>3</v>
      </c>
      <c r="I46" s="54">
        <v>2</v>
      </c>
      <c r="J46" s="55">
        <v>0</v>
      </c>
      <c r="K46" s="55">
        <v>1</v>
      </c>
      <c r="L46" s="45">
        <f t="shared" si="14"/>
        <v>16.654176034640685</v>
      </c>
      <c r="M46" s="46">
        <f t="shared" si="15"/>
        <v>24.98126405196103</v>
      </c>
      <c r="N46" s="46">
        <f t="shared" si="16"/>
        <v>8.327088017320342</v>
      </c>
      <c r="P46" s="41" t="s">
        <v>55</v>
      </c>
      <c r="Q46">
        <v>12009</v>
      </c>
    </row>
    <row r="47" spans="1:17" ht="13.5">
      <c r="A47" s="41" t="s">
        <v>56</v>
      </c>
      <c r="B47" s="54">
        <f t="shared" si="17"/>
        <v>0</v>
      </c>
      <c r="C47" s="54">
        <v>0</v>
      </c>
      <c r="D47" s="54">
        <v>0</v>
      </c>
      <c r="E47" s="54">
        <v>0</v>
      </c>
      <c r="F47" s="54">
        <v>0</v>
      </c>
      <c r="G47" s="54">
        <v>0</v>
      </c>
      <c r="H47" s="54">
        <v>4</v>
      </c>
      <c r="I47" s="54">
        <v>0</v>
      </c>
      <c r="J47" s="55">
        <v>0</v>
      </c>
      <c r="K47" s="55">
        <v>2</v>
      </c>
      <c r="L47" s="45">
        <f t="shared" si="14"/>
        <v>0</v>
      </c>
      <c r="M47" s="46">
        <f t="shared" si="15"/>
        <v>48.4613520717228</v>
      </c>
      <c r="N47" s="46">
        <f t="shared" si="16"/>
        <v>24.2306760358614</v>
      </c>
      <c r="P47" s="41" t="s">
        <v>56</v>
      </c>
      <c r="Q47">
        <v>8254</v>
      </c>
    </row>
    <row r="48" spans="1:17" ht="13.5">
      <c r="A48" s="41" t="s">
        <v>57</v>
      </c>
      <c r="B48" s="54">
        <f t="shared" si="17"/>
        <v>1</v>
      </c>
      <c r="C48" s="54">
        <v>0</v>
      </c>
      <c r="D48" s="54">
        <v>1</v>
      </c>
      <c r="E48" s="54">
        <v>0</v>
      </c>
      <c r="F48" s="54">
        <v>0</v>
      </c>
      <c r="G48" s="54">
        <v>1</v>
      </c>
      <c r="H48" s="54">
        <v>9</v>
      </c>
      <c r="I48" s="54">
        <v>0</v>
      </c>
      <c r="J48" s="55">
        <v>0</v>
      </c>
      <c r="K48" s="55">
        <v>12</v>
      </c>
      <c r="L48" s="45">
        <f t="shared" si="14"/>
        <v>3.933136676499508</v>
      </c>
      <c r="M48" s="46">
        <f t="shared" si="15"/>
        <v>35.39823008849557</v>
      </c>
      <c r="N48" s="46">
        <f t="shared" si="16"/>
        <v>47.197640117994105</v>
      </c>
      <c r="P48" s="41" t="s">
        <v>57</v>
      </c>
      <c r="Q48">
        <v>25425</v>
      </c>
    </row>
    <row r="49" spans="1:17" ht="13.5">
      <c r="A49" s="49" t="s">
        <v>58</v>
      </c>
      <c r="B49" s="50">
        <f aca="true" t="shared" si="22" ref="B49:K49">SUM(B50:B56)</f>
        <v>10</v>
      </c>
      <c r="C49" s="50">
        <f t="shared" si="22"/>
        <v>1</v>
      </c>
      <c r="D49" s="50">
        <f t="shared" si="22"/>
        <v>9</v>
      </c>
      <c r="E49" s="50">
        <f t="shared" si="22"/>
        <v>6</v>
      </c>
      <c r="F49" s="50">
        <f t="shared" si="22"/>
        <v>0</v>
      </c>
      <c r="G49" s="50">
        <f t="shared" si="22"/>
        <v>6</v>
      </c>
      <c r="H49" s="50">
        <f t="shared" si="22"/>
        <v>94</v>
      </c>
      <c r="I49" s="50">
        <f t="shared" si="22"/>
        <v>15</v>
      </c>
      <c r="J49" s="50">
        <f t="shared" si="22"/>
        <v>1</v>
      </c>
      <c r="K49" s="51">
        <f t="shared" si="22"/>
        <v>75</v>
      </c>
      <c r="L49" s="52">
        <f t="shared" si="14"/>
        <v>6.248125562331301</v>
      </c>
      <c r="M49" s="53">
        <f t="shared" si="15"/>
        <v>58.73238028591423</v>
      </c>
      <c r="N49" s="53">
        <f t="shared" si="16"/>
        <v>46.86094171748476</v>
      </c>
      <c r="P49" s="49" t="s">
        <v>58</v>
      </c>
      <c r="Q49">
        <f>SUM(Q50:Q56)</f>
        <v>160048</v>
      </c>
    </row>
    <row r="50" spans="1:17" ht="13.5">
      <c r="A50" s="41" t="s">
        <v>59</v>
      </c>
      <c r="B50" s="54">
        <f t="shared" si="17"/>
        <v>9</v>
      </c>
      <c r="C50" s="54">
        <v>1</v>
      </c>
      <c r="D50" s="54">
        <v>8</v>
      </c>
      <c r="E50" s="54">
        <v>5</v>
      </c>
      <c r="F50" s="54">
        <v>0</v>
      </c>
      <c r="G50" s="54">
        <v>6</v>
      </c>
      <c r="H50" s="54">
        <v>64</v>
      </c>
      <c r="I50" s="54">
        <v>10</v>
      </c>
      <c r="J50" s="55">
        <v>0</v>
      </c>
      <c r="K50" s="55">
        <v>52</v>
      </c>
      <c r="L50" s="45">
        <f t="shared" si="14"/>
        <v>9.578951849802035</v>
      </c>
      <c r="M50" s="46">
        <f t="shared" si="15"/>
        <v>68.11699093192559</v>
      </c>
      <c r="N50" s="46">
        <f t="shared" si="16"/>
        <v>55.34505513218954</v>
      </c>
      <c r="P50" s="41" t="s">
        <v>59</v>
      </c>
      <c r="Q50">
        <v>93956</v>
      </c>
    </row>
    <row r="51" spans="1:17" ht="13.5">
      <c r="A51" s="41" t="s">
        <v>60</v>
      </c>
      <c r="B51" s="54">
        <f t="shared" si="17"/>
        <v>0</v>
      </c>
      <c r="C51" s="54">
        <v>0</v>
      </c>
      <c r="D51" s="54">
        <v>0</v>
      </c>
      <c r="E51" s="54">
        <v>0</v>
      </c>
      <c r="F51" s="54">
        <v>0</v>
      </c>
      <c r="G51" s="54">
        <v>0</v>
      </c>
      <c r="H51" s="54">
        <v>12</v>
      </c>
      <c r="I51" s="54">
        <v>1</v>
      </c>
      <c r="J51" s="55">
        <v>0</v>
      </c>
      <c r="K51" s="55">
        <v>7</v>
      </c>
      <c r="L51" s="45">
        <f t="shared" si="14"/>
        <v>0</v>
      </c>
      <c r="M51" s="46">
        <f t="shared" si="15"/>
        <v>102.78372591006423</v>
      </c>
      <c r="N51" s="46">
        <f t="shared" si="16"/>
        <v>59.95717344753748</v>
      </c>
      <c r="P51" s="41" t="s">
        <v>60</v>
      </c>
      <c r="Q51">
        <v>11675</v>
      </c>
    </row>
    <row r="52" spans="1:17" ht="13.5">
      <c r="A52" s="41" t="s">
        <v>61</v>
      </c>
      <c r="B52" s="54">
        <f t="shared" si="17"/>
        <v>0</v>
      </c>
      <c r="C52" s="54">
        <v>0</v>
      </c>
      <c r="D52" s="54">
        <v>0</v>
      </c>
      <c r="E52" s="54">
        <v>0</v>
      </c>
      <c r="F52" s="54">
        <v>0</v>
      </c>
      <c r="G52" s="54">
        <v>0</v>
      </c>
      <c r="H52" s="54">
        <v>2</v>
      </c>
      <c r="I52" s="54">
        <v>1</v>
      </c>
      <c r="J52" s="55">
        <v>0</v>
      </c>
      <c r="K52" s="55">
        <v>2</v>
      </c>
      <c r="L52" s="45">
        <f t="shared" si="14"/>
        <v>0</v>
      </c>
      <c r="M52" s="46">
        <f t="shared" si="15"/>
        <v>24.57606291472106</v>
      </c>
      <c r="N52" s="46">
        <f t="shared" si="16"/>
        <v>24.57606291472106</v>
      </c>
      <c r="P52" s="41" t="s">
        <v>61</v>
      </c>
      <c r="Q52">
        <v>8138</v>
      </c>
    </row>
    <row r="53" spans="1:17" ht="13.5">
      <c r="A53" s="41" t="s">
        <v>62</v>
      </c>
      <c r="B53" s="54">
        <f t="shared" si="17"/>
        <v>0</v>
      </c>
      <c r="C53" s="54">
        <v>0</v>
      </c>
      <c r="D53" s="54">
        <v>0</v>
      </c>
      <c r="E53" s="54">
        <v>0</v>
      </c>
      <c r="F53" s="54">
        <v>0</v>
      </c>
      <c r="G53" s="54">
        <v>0</v>
      </c>
      <c r="H53" s="54">
        <v>4</v>
      </c>
      <c r="I53" s="54">
        <v>2</v>
      </c>
      <c r="J53" s="55">
        <v>1</v>
      </c>
      <c r="K53" s="55">
        <v>4</v>
      </c>
      <c r="L53" s="45">
        <f t="shared" si="14"/>
        <v>0</v>
      </c>
      <c r="M53" s="46">
        <f t="shared" si="15"/>
        <v>28.346679895117287</v>
      </c>
      <c r="N53" s="46">
        <f t="shared" si="16"/>
        <v>28.346679895117287</v>
      </c>
      <c r="P53" s="41" t="s">
        <v>62</v>
      </c>
      <c r="Q53">
        <v>14111</v>
      </c>
    </row>
    <row r="54" spans="1:17" ht="13.5">
      <c r="A54" s="41" t="s">
        <v>63</v>
      </c>
      <c r="B54" s="54">
        <f t="shared" si="17"/>
        <v>0</v>
      </c>
      <c r="C54" s="54">
        <v>0</v>
      </c>
      <c r="D54" s="54">
        <v>0</v>
      </c>
      <c r="E54" s="54">
        <v>0</v>
      </c>
      <c r="F54" s="54">
        <v>0</v>
      </c>
      <c r="G54" s="54">
        <v>0</v>
      </c>
      <c r="H54" s="54">
        <v>4</v>
      </c>
      <c r="I54" s="54">
        <v>1</v>
      </c>
      <c r="J54" s="55">
        <v>0</v>
      </c>
      <c r="K54" s="55">
        <v>4</v>
      </c>
      <c r="L54" s="45">
        <f t="shared" si="14"/>
        <v>0</v>
      </c>
      <c r="M54" s="46">
        <f t="shared" si="15"/>
        <v>30.527360146531326</v>
      </c>
      <c r="N54" s="46">
        <f t="shared" si="16"/>
        <v>30.527360146531326</v>
      </c>
      <c r="P54" s="41" t="s">
        <v>63</v>
      </c>
      <c r="Q54">
        <v>13103</v>
      </c>
    </row>
    <row r="55" spans="1:17" ht="13.5">
      <c r="A55" s="41" t="s">
        <v>64</v>
      </c>
      <c r="B55" s="54">
        <f t="shared" si="17"/>
        <v>1</v>
      </c>
      <c r="C55" s="54">
        <v>0</v>
      </c>
      <c r="D55" s="54">
        <v>1</v>
      </c>
      <c r="E55" s="54">
        <v>1</v>
      </c>
      <c r="F55" s="54">
        <v>0</v>
      </c>
      <c r="G55" s="54">
        <v>0</v>
      </c>
      <c r="H55" s="54">
        <v>1</v>
      </c>
      <c r="I55" s="54">
        <v>0</v>
      </c>
      <c r="J55" s="55">
        <v>0</v>
      </c>
      <c r="K55" s="55">
        <v>2</v>
      </c>
      <c r="L55" s="45">
        <f t="shared" si="14"/>
        <v>11.680878402055836</v>
      </c>
      <c r="M55" s="46">
        <f t="shared" si="15"/>
        <v>11.680878402055836</v>
      </c>
      <c r="N55" s="46">
        <f t="shared" si="16"/>
        <v>23.36175680411167</v>
      </c>
      <c r="P55" s="41" t="s">
        <v>64</v>
      </c>
      <c r="Q55">
        <v>8561</v>
      </c>
    </row>
    <row r="56" spans="1:17" ht="13.5">
      <c r="A56" s="41" t="s">
        <v>65</v>
      </c>
      <c r="B56" s="54">
        <f t="shared" si="17"/>
        <v>0</v>
      </c>
      <c r="C56" s="54">
        <v>0</v>
      </c>
      <c r="D56" s="54">
        <v>0</v>
      </c>
      <c r="E56" s="54">
        <v>0</v>
      </c>
      <c r="F56" s="54">
        <v>0</v>
      </c>
      <c r="G56" s="54">
        <v>0</v>
      </c>
      <c r="H56" s="54">
        <v>7</v>
      </c>
      <c r="I56" s="54">
        <v>0</v>
      </c>
      <c r="J56" s="55">
        <v>0</v>
      </c>
      <c r="K56" s="55">
        <v>4</v>
      </c>
      <c r="L56" s="45">
        <f t="shared" si="14"/>
        <v>0</v>
      </c>
      <c r="M56" s="46">
        <f t="shared" si="15"/>
        <v>66.64127951256664</v>
      </c>
      <c r="N56" s="46">
        <f t="shared" si="16"/>
        <v>38.08073115003808</v>
      </c>
      <c r="P56" s="41" t="s">
        <v>65</v>
      </c>
      <c r="Q56">
        <v>10504</v>
      </c>
    </row>
    <row r="57" spans="1:17" ht="13.5">
      <c r="A57" s="49" t="s">
        <v>66</v>
      </c>
      <c r="B57" s="50">
        <f aca="true" t="shared" si="23" ref="B57:K57">SUM(B58:B63)</f>
        <v>7</v>
      </c>
      <c r="C57" s="50">
        <f t="shared" si="23"/>
        <v>0</v>
      </c>
      <c r="D57" s="50">
        <f t="shared" si="23"/>
        <v>7</v>
      </c>
      <c r="E57" s="50">
        <f t="shared" si="23"/>
        <v>4</v>
      </c>
      <c r="F57" s="50">
        <f t="shared" si="23"/>
        <v>0</v>
      </c>
      <c r="G57" s="50">
        <f t="shared" si="23"/>
        <v>4</v>
      </c>
      <c r="H57" s="50">
        <f t="shared" si="23"/>
        <v>47</v>
      </c>
      <c r="I57" s="50">
        <f t="shared" si="23"/>
        <v>16</v>
      </c>
      <c r="J57" s="50">
        <f t="shared" si="23"/>
        <v>1</v>
      </c>
      <c r="K57" s="51">
        <f t="shared" si="23"/>
        <v>29</v>
      </c>
      <c r="L57" s="52">
        <f t="shared" si="14"/>
        <v>8.150623522699487</v>
      </c>
      <c r="M57" s="53">
        <f t="shared" si="15"/>
        <v>54.72561508098226</v>
      </c>
      <c r="N57" s="53">
        <f t="shared" si="16"/>
        <v>33.766868879755016</v>
      </c>
      <c r="P57" s="49" t="s">
        <v>66</v>
      </c>
      <c r="Q57">
        <f>SUM(Q58:Q63)</f>
        <v>85883</v>
      </c>
    </row>
    <row r="58" spans="1:17" ht="13.5">
      <c r="A58" s="41" t="s">
        <v>67</v>
      </c>
      <c r="B58" s="54">
        <f t="shared" si="17"/>
        <v>1</v>
      </c>
      <c r="C58" s="54">
        <v>0</v>
      </c>
      <c r="D58" s="54">
        <v>1</v>
      </c>
      <c r="E58" s="54">
        <v>1</v>
      </c>
      <c r="F58" s="54">
        <v>0</v>
      </c>
      <c r="G58" s="54">
        <v>1</v>
      </c>
      <c r="H58" s="54">
        <v>14</v>
      </c>
      <c r="I58" s="54">
        <v>6</v>
      </c>
      <c r="J58" s="55">
        <v>0</v>
      </c>
      <c r="K58" s="55">
        <v>7</v>
      </c>
      <c r="L58" s="45">
        <f t="shared" si="14"/>
        <v>4.320400933206602</v>
      </c>
      <c r="M58" s="46">
        <f t="shared" si="15"/>
        <v>60.485613064892426</v>
      </c>
      <c r="N58" s="46">
        <f t="shared" si="16"/>
        <v>30.242806532446213</v>
      </c>
      <c r="P58" s="41" t="s">
        <v>67</v>
      </c>
      <c r="Q58">
        <v>23146</v>
      </c>
    </row>
    <row r="59" spans="1:17" ht="13.5">
      <c r="A59" s="41" t="s">
        <v>68</v>
      </c>
      <c r="B59" s="54">
        <f t="shared" si="17"/>
        <v>3</v>
      </c>
      <c r="C59" s="54">
        <v>0</v>
      </c>
      <c r="D59" s="54">
        <v>3</v>
      </c>
      <c r="E59" s="54">
        <v>2</v>
      </c>
      <c r="F59" s="54">
        <v>0</v>
      </c>
      <c r="G59" s="54">
        <v>1</v>
      </c>
      <c r="H59" s="54">
        <v>3</v>
      </c>
      <c r="I59" s="54">
        <v>1</v>
      </c>
      <c r="J59" s="55">
        <v>0</v>
      </c>
      <c r="K59" s="55">
        <v>4</v>
      </c>
      <c r="L59" s="45">
        <f t="shared" si="14"/>
        <v>24.97294597519354</v>
      </c>
      <c r="M59" s="46">
        <f t="shared" si="15"/>
        <v>24.97294597519354</v>
      </c>
      <c r="N59" s="46">
        <f t="shared" si="16"/>
        <v>33.29726130025806</v>
      </c>
      <c r="P59" s="41" t="s">
        <v>68</v>
      </c>
      <c r="Q59">
        <v>12013</v>
      </c>
    </row>
    <row r="60" spans="1:17" ht="13.5">
      <c r="A60" s="41" t="s">
        <v>69</v>
      </c>
      <c r="B60" s="54">
        <f t="shared" si="17"/>
        <v>1</v>
      </c>
      <c r="C60" s="54">
        <v>0</v>
      </c>
      <c r="D60" s="54">
        <v>1</v>
      </c>
      <c r="E60" s="54">
        <v>0</v>
      </c>
      <c r="F60" s="54">
        <v>0</v>
      </c>
      <c r="G60" s="54">
        <v>1</v>
      </c>
      <c r="H60" s="54">
        <v>2</v>
      </c>
      <c r="I60" s="54">
        <v>0</v>
      </c>
      <c r="J60" s="55">
        <v>0</v>
      </c>
      <c r="K60" s="55">
        <v>3</v>
      </c>
      <c r="L60" s="45">
        <f t="shared" si="14"/>
        <v>12.661433274246644</v>
      </c>
      <c r="M60" s="46">
        <f t="shared" si="15"/>
        <v>25.322866548493288</v>
      </c>
      <c r="N60" s="46">
        <f t="shared" si="16"/>
        <v>37.984299822739935</v>
      </c>
      <c r="P60" s="41" t="s">
        <v>69</v>
      </c>
      <c r="Q60">
        <v>7898</v>
      </c>
    </row>
    <row r="61" spans="1:17" ht="13.5">
      <c r="A61" s="41" t="s">
        <v>70</v>
      </c>
      <c r="B61" s="54">
        <f t="shared" si="17"/>
        <v>0</v>
      </c>
      <c r="C61" s="54">
        <v>0</v>
      </c>
      <c r="D61" s="54">
        <v>0</v>
      </c>
      <c r="E61" s="54">
        <v>0</v>
      </c>
      <c r="F61" s="54">
        <v>0</v>
      </c>
      <c r="G61" s="54">
        <v>0</v>
      </c>
      <c r="H61" s="54">
        <v>4</v>
      </c>
      <c r="I61" s="54">
        <v>1</v>
      </c>
      <c r="J61" s="55">
        <v>0</v>
      </c>
      <c r="K61" s="55">
        <v>3</v>
      </c>
      <c r="L61" s="45">
        <f t="shared" si="14"/>
        <v>0</v>
      </c>
      <c r="M61" s="46">
        <f t="shared" si="15"/>
        <v>50.1819094216535</v>
      </c>
      <c r="N61" s="46">
        <f t="shared" si="16"/>
        <v>37.63643206624012</v>
      </c>
      <c r="P61" s="41" t="s">
        <v>70</v>
      </c>
      <c r="Q61">
        <v>7971</v>
      </c>
    </row>
    <row r="62" spans="1:17" ht="13.5">
      <c r="A62" s="41" t="s">
        <v>71</v>
      </c>
      <c r="B62" s="54">
        <f t="shared" si="17"/>
        <v>0</v>
      </c>
      <c r="C62" s="54">
        <v>0</v>
      </c>
      <c r="D62" s="54">
        <v>0</v>
      </c>
      <c r="E62" s="54">
        <v>0</v>
      </c>
      <c r="F62" s="54">
        <v>0</v>
      </c>
      <c r="G62" s="54">
        <v>0</v>
      </c>
      <c r="H62" s="54">
        <v>20</v>
      </c>
      <c r="I62" s="54">
        <v>6</v>
      </c>
      <c r="J62" s="55">
        <v>1</v>
      </c>
      <c r="K62" s="55">
        <v>9</v>
      </c>
      <c r="L62" s="45">
        <f t="shared" si="14"/>
        <v>0</v>
      </c>
      <c r="M62" s="46">
        <f t="shared" si="15"/>
        <v>97.90004405501982</v>
      </c>
      <c r="N62" s="46">
        <f t="shared" si="16"/>
        <v>44.05501982475892</v>
      </c>
      <c r="P62" s="41" t="s">
        <v>71</v>
      </c>
      <c r="Q62">
        <v>20429</v>
      </c>
    </row>
    <row r="63" spans="1:17" ht="13.5">
      <c r="A63" s="41" t="s">
        <v>72</v>
      </c>
      <c r="B63" s="54">
        <f t="shared" si="17"/>
        <v>2</v>
      </c>
      <c r="C63" s="54">
        <v>0</v>
      </c>
      <c r="D63" s="54">
        <v>2</v>
      </c>
      <c r="E63" s="54">
        <v>1</v>
      </c>
      <c r="F63" s="54">
        <v>0</v>
      </c>
      <c r="G63" s="54">
        <v>1</v>
      </c>
      <c r="H63" s="54">
        <v>4</v>
      </c>
      <c r="I63" s="54">
        <v>2</v>
      </c>
      <c r="J63" s="55">
        <v>0</v>
      </c>
      <c r="K63" s="55">
        <v>3</v>
      </c>
      <c r="L63" s="45">
        <f t="shared" si="14"/>
        <v>13.863856924996535</v>
      </c>
      <c r="M63" s="46">
        <f t="shared" si="15"/>
        <v>27.72771384999307</v>
      </c>
      <c r="N63" s="46">
        <f t="shared" si="16"/>
        <v>20.7957853874948</v>
      </c>
      <c r="P63" s="41" t="s">
        <v>72</v>
      </c>
      <c r="Q63">
        <v>14426</v>
      </c>
    </row>
    <row r="64" spans="1:17" ht="13.5">
      <c r="A64" s="49" t="s">
        <v>73</v>
      </c>
      <c r="B64" s="50">
        <f aca="true" t="shared" si="24" ref="B64:K64">SUM(B65)</f>
        <v>14</v>
      </c>
      <c r="C64" s="50">
        <f t="shared" si="24"/>
        <v>2</v>
      </c>
      <c r="D64" s="50">
        <f t="shared" si="24"/>
        <v>12</v>
      </c>
      <c r="E64" s="50">
        <f t="shared" si="24"/>
        <v>5</v>
      </c>
      <c r="F64" s="50">
        <f t="shared" si="24"/>
        <v>0</v>
      </c>
      <c r="G64" s="50">
        <f t="shared" si="24"/>
        <v>8</v>
      </c>
      <c r="H64" s="50">
        <f t="shared" si="24"/>
        <v>154</v>
      </c>
      <c r="I64" s="50">
        <f t="shared" si="24"/>
        <v>34</v>
      </c>
      <c r="J64" s="50">
        <f t="shared" si="24"/>
        <v>3</v>
      </c>
      <c r="K64" s="51">
        <f t="shared" si="24"/>
        <v>109</v>
      </c>
      <c r="L64" s="52">
        <f t="shared" si="14"/>
        <v>5.012746698748245</v>
      </c>
      <c r="M64" s="53">
        <f t="shared" si="15"/>
        <v>55.140213686230695</v>
      </c>
      <c r="N64" s="53">
        <f t="shared" si="16"/>
        <v>39.027813583111346</v>
      </c>
      <c r="P64" s="49" t="s">
        <v>73</v>
      </c>
      <c r="Q64">
        <f>SUM(Q65)</f>
        <v>279288</v>
      </c>
    </row>
    <row r="65" spans="1:17" ht="13.5">
      <c r="A65" s="56" t="s">
        <v>74</v>
      </c>
      <c r="B65" s="57">
        <f t="shared" si="17"/>
        <v>14</v>
      </c>
      <c r="C65" s="57">
        <v>2</v>
      </c>
      <c r="D65" s="57">
        <v>12</v>
      </c>
      <c r="E65" s="57">
        <v>5</v>
      </c>
      <c r="F65" s="57">
        <v>0</v>
      </c>
      <c r="G65" s="57">
        <v>8</v>
      </c>
      <c r="H65" s="57">
        <v>154</v>
      </c>
      <c r="I65" s="57">
        <v>34</v>
      </c>
      <c r="J65" s="58">
        <v>3</v>
      </c>
      <c r="K65" s="59">
        <v>109</v>
      </c>
      <c r="L65" s="60">
        <f t="shared" si="14"/>
        <v>5.012746698748245</v>
      </c>
      <c r="M65" s="61">
        <f t="shared" si="15"/>
        <v>55.140213686230695</v>
      </c>
      <c r="N65" s="61">
        <f t="shared" si="16"/>
        <v>39.027813583111346</v>
      </c>
      <c r="P65" s="56" t="s">
        <v>74</v>
      </c>
      <c r="Q65">
        <v>279288</v>
      </c>
    </row>
    <row r="66" spans="12:14" ht="13.5">
      <c r="L66" s="47"/>
      <c r="M66" s="47"/>
      <c r="N66" s="47"/>
    </row>
    <row r="67" spans="12:14" ht="13.5">
      <c r="L67" s="47"/>
      <c r="M67" s="62" t="s">
        <v>75</v>
      </c>
      <c r="N67" s="47"/>
    </row>
    <row r="68" spans="1:16" ht="13.5">
      <c r="A68" s="3"/>
      <c r="B68" s="4" t="s">
        <v>1</v>
      </c>
      <c r="C68" s="5"/>
      <c r="D68" s="5"/>
      <c r="E68" s="5"/>
      <c r="F68" s="5"/>
      <c r="G68" s="5"/>
      <c r="H68" s="5"/>
      <c r="I68" s="5"/>
      <c r="J68" s="5"/>
      <c r="K68" s="5"/>
      <c r="L68" s="6" t="s">
        <v>2</v>
      </c>
      <c r="M68" s="5"/>
      <c r="N68" s="7"/>
      <c r="P68" s="3"/>
    </row>
    <row r="69" spans="1:16" ht="13.5">
      <c r="A69" s="8"/>
      <c r="B69" s="9"/>
      <c r="C69" s="10"/>
      <c r="D69" s="11"/>
      <c r="E69" s="11"/>
      <c r="F69" s="11"/>
      <c r="G69" s="12"/>
      <c r="H69" s="9"/>
      <c r="I69" s="11"/>
      <c r="J69" s="12"/>
      <c r="K69" s="13"/>
      <c r="L69" s="14"/>
      <c r="M69" s="15"/>
      <c r="N69" s="15"/>
      <c r="P69" s="8"/>
    </row>
    <row r="70" spans="1:16" ht="13.5">
      <c r="A70" s="8"/>
      <c r="B70" s="16" t="s">
        <v>4</v>
      </c>
      <c r="C70" s="15" t="s">
        <v>5</v>
      </c>
      <c r="D70" s="9" t="s">
        <v>6</v>
      </c>
      <c r="E70" s="17"/>
      <c r="F70" s="18"/>
      <c r="G70" s="18"/>
      <c r="H70" s="19" t="s">
        <v>6</v>
      </c>
      <c r="I70" s="9"/>
      <c r="J70" s="20"/>
      <c r="K70" s="16" t="s">
        <v>7</v>
      </c>
      <c r="L70" s="21" t="s">
        <v>4</v>
      </c>
      <c r="M70" s="19" t="s">
        <v>6</v>
      </c>
      <c r="N70" s="19" t="s">
        <v>7</v>
      </c>
      <c r="P70" s="8"/>
    </row>
    <row r="71" spans="1:16" ht="13.5">
      <c r="A71" s="8"/>
      <c r="B71" s="16"/>
      <c r="C71" s="19" t="s">
        <v>4</v>
      </c>
      <c r="D71" s="19" t="s">
        <v>4</v>
      </c>
      <c r="E71" s="22" t="s">
        <v>8</v>
      </c>
      <c r="F71" s="19" t="s">
        <v>9</v>
      </c>
      <c r="G71" s="19" t="s">
        <v>9</v>
      </c>
      <c r="H71" s="19" t="s">
        <v>10</v>
      </c>
      <c r="I71" s="16" t="s">
        <v>11</v>
      </c>
      <c r="J71" s="23" t="s">
        <v>8</v>
      </c>
      <c r="K71" s="16" t="s">
        <v>10</v>
      </c>
      <c r="L71" s="21"/>
      <c r="M71" s="19" t="s">
        <v>10</v>
      </c>
      <c r="N71" s="19" t="s">
        <v>10</v>
      </c>
      <c r="P71" s="8"/>
    </row>
    <row r="72" spans="1:16" ht="13.5">
      <c r="A72" s="8"/>
      <c r="B72" s="16"/>
      <c r="C72" s="19"/>
      <c r="D72" s="19"/>
      <c r="E72" s="22" t="s">
        <v>12</v>
      </c>
      <c r="F72" s="22" t="s">
        <v>13</v>
      </c>
      <c r="G72" s="19" t="s">
        <v>14</v>
      </c>
      <c r="H72" s="19"/>
      <c r="I72" s="19"/>
      <c r="J72" s="22" t="s">
        <v>15</v>
      </c>
      <c r="K72" s="16"/>
      <c r="L72" s="24"/>
      <c r="M72" s="19"/>
      <c r="N72" s="19"/>
      <c r="P72" s="25"/>
    </row>
    <row r="73" spans="1:16" ht="13.5">
      <c r="A73" s="25"/>
      <c r="B73" s="26"/>
      <c r="C73" s="27"/>
      <c r="D73" s="27"/>
      <c r="E73" s="63" t="s">
        <v>16</v>
      </c>
      <c r="F73" s="63" t="s">
        <v>17</v>
      </c>
      <c r="G73" s="27" t="s">
        <v>18</v>
      </c>
      <c r="H73" s="27"/>
      <c r="I73" s="27"/>
      <c r="J73" s="63" t="s">
        <v>10</v>
      </c>
      <c r="K73" s="26"/>
      <c r="L73" s="28"/>
      <c r="M73" s="27"/>
      <c r="N73" s="27"/>
      <c r="P73" s="8"/>
    </row>
    <row r="74" spans="1:17" ht="13.5">
      <c r="A74" s="49" t="s">
        <v>76</v>
      </c>
      <c r="B74" s="50">
        <f aca="true" t="shared" si="25" ref="B74:K74">SUM(B75:B78)</f>
        <v>21</v>
      </c>
      <c r="C74" s="50">
        <f t="shared" si="25"/>
        <v>1</v>
      </c>
      <c r="D74" s="50">
        <f t="shared" si="25"/>
        <v>20</v>
      </c>
      <c r="E74" s="50">
        <f t="shared" si="25"/>
        <v>7</v>
      </c>
      <c r="F74" s="50">
        <f t="shared" si="25"/>
        <v>0</v>
      </c>
      <c r="G74" s="50">
        <f t="shared" si="25"/>
        <v>9</v>
      </c>
      <c r="H74" s="50">
        <f t="shared" si="25"/>
        <v>193</v>
      </c>
      <c r="I74" s="50">
        <f t="shared" si="25"/>
        <v>46</v>
      </c>
      <c r="J74" s="50">
        <f t="shared" si="25"/>
        <v>6</v>
      </c>
      <c r="K74" s="51">
        <f t="shared" si="25"/>
        <v>135</v>
      </c>
      <c r="L74" s="52">
        <f aca="true" t="shared" si="26" ref="L74:L130">B74/Q74*100000</f>
        <v>6.444070074659154</v>
      </c>
      <c r="M74" s="53">
        <f aca="true" t="shared" si="27" ref="M74:M130">H74/Q74*100000</f>
        <v>59.224072590915085</v>
      </c>
      <c r="N74" s="64">
        <f aca="true" t="shared" si="28" ref="N74:N130">K74/Q74*100000</f>
        <v>41.426164765665995</v>
      </c>
      <c r="P74" s="49" t="s">
        <v>76</v>
      </c>
      <c r="Q74">
        <f>SUM(Q75:Q78)</f>
        <v>325881</v>
      </c>
    </row>
    <row r="75" spans="1:17" ht="13.5">
      <c r="A75" s="41" t="s">
        <v>77</v>
      </c>
      <c r="B75" s="54">
        <f>SUM(C75:D75)</f>
        <v>11</v>
      </c>
      <c r="C75" s="54">
        <v>1</v>
      </c>
      <c r="D75" s="54">
        <v>10</v>
      </c>
      <c r="E75" s="54">
        <v>3</v>
      </c>
      <c r="F75" s="54">
        <v>0</v>
      </c>
      <c r="G75" s="54">
        <v>6</v>
      </c>
      <c r="H75" s="54">
        <v>85</v>
      </c>
      <c r="I75" s="54">
        <v>21</v>
      </c>
      <c r="J75" s="55">
        <v>1</v>
      </c>
      <c r="K75" s="55">
        <v>58</v>
      </c>
      <c r="L75" s="45">
        <f t="shared" si="26"/>
        <v>8.962471686737173</v>
      </c>
      <c r="M75" s="46">
        <f t="shared" si="27"/>
        <v>69.25546303387814</v>
      </c>
      <c r="N75" s="65">
        <f t="shared" si="28"/>
        <v>47.25666889370508</v>
      </c>
      <c r="P75" s="41" t="s">
        <v>77</v>
      </c>
      <c r="Q75">
        <v>122734</v>
      </c>
    </row>
    <row r="76" spans="1:17" ht="13.5">
      <c r="A76" s="41" t="s">
        <v>78</v>
      </c>
      <c r="B76" s="54">
        <f>SUM(C76:D76)</f>
        <v>4</v>
      </c>
      <c r="C76" s="54">
        <v>0</v>
      </c>
      <c r="D76" s="54">
        <v>4</v>
      </c>
      <c r="E76" s="54">
        <v>2</v>
      </c>
      <c r="F76" s="54">
        <v>0</v>
      </c>
      <c r="G76" s="54">
        <v>2</v>
      </c>
      <c r="H76" s="54">
        <v>44</v>
      </c>
      <c r="I76" s="54">
        <v>9</v>
      </c>
      <c r="J76" s="55">
        <v>2</v>
      </c>
      <c r="K76" s="55">
        <v>36</v>
      </c>
      <c r="L76" s="45">
        <f t="shared" si="26"/>
        <v>4.3604334270826515</v>
      </c>
      <c r="M76" s="46">
        <f t="shared" si="27"/>
        <v>47.964767697909174</v>
      </c>
      <c r="N76" s="65">
        <f t="shared" si="28"/>
        <v>39.24390084374387</v>
      </c>
      <c r="P76" s="41" t="s">
        <v>78</v>
      </c>
      <c r="Q76">
        <v>91734</v>
      </c>
    </row>
    <row r="77" spans="1:17" ht="13.5">
      <c r="A77" s="41" t="s">
        <v>79</v>
      </c>
      <c r="B77" s="54">
        <f>SUM(C77:D77)</f>
        <v>5</v>
      </c>
      <c r="C77" s="54">
        <v>0</v>
      </c>
      <c r="D77" s="54">
        <v>5</v>
      </c>
      <c r="E77" s="54">
        <v>2</v>
      </c>
      <c r="F77" s="54">
        <v>0</v>
      </c>
      <c r="G77" s="54">
        <v>0</v>
      </c>
      <c r="H77" s="54">
        <v>29</v>
      </c>
      <c r="I77" s="54">
        <v>8</v>
      </c>
      <c r="J77" s="55">
        <v>0</v>
      </c>
      <c r="K77" s="55">
        <v>21</v>
      </c>
      <c r="L77" s="45">
        <f t="shared" si="26"/>
        <v>9.540164090822362</v>
      </c>
      <c r="M77" s="46">
        <f t="shared" si="27"/>
        <v>55.3329517267697</v>
      </c>
      <c r="N77" s="65">
        <f t="shared" si="28"/>
        <v>40.06868918145392</v>
      </c>
      <c r="P77" s="41" t="s">
        <v>79</v>
      </c>
      <c r="Q77">
        <v>52410</v>
      </c>
    </row>
    <row r="78" spans="1:17" ht="13.5">
      <c r="A78" s="41" t="s">
        <v>80</v>
      </c>
      <c r="B78" s="54">
        <f>SUM(C78:D78)</f>
        <v>1</v>
      </c>
      <c r="C78" s="54">
        <v>0</v>
      </c>
      <c r="D78" s="54">
        <v>1</v>
      </c>
      <c r="E78" s="54">
        <v>0</v>
      </c>
      <c r="F78" s="54">
        <v>0</v>
      </c>
      <c r="G78" s="54">
        <v>1</v>
      </c>
      <c r="H78" s="54">
        <v>35</v>
      </c>
      <c r="I78" s="54">
        <v>8</v>
      </c>
      <c r="J78" s="55">
        <v>3</v>
      </c>
      <c r="K78" s="55">
        <v>20</v>
      </c>
      <c r="L78" s="45">
        <f t="shared" si="26"/>
        <v>1.6948290764876364</v>
      </c>
      <c r="M78" s="46">
        <f t="shared" si="27"/>
        <v>59.31901767706727</v>
      </c>
      <c r="N78" s="65">
        <f t="shared" si="28"/>
        <v>33.89658152975272</v>
      </c>
      <c r="P78" s="41" t="s">
        <v>80</v>
      </c>
      <c r="Q78">
        <v>59003</v>
      </c>
    </row>
    <row r="79" spans="1:17" ht="13.5">
      <c r="A79" s="49" t="s">
        <v>81</v>
      </c>
      <c r="B79" s="50">
        <f aca="true" t="shared" si="29" ref="B79:K79">SUM(B80:B81)</f>
        <v>29</v>
      </c>
      <c r="C79" s="50">
        <f t="shared" si="29"/>
        <v>4</v>
      </c>
      <c r="D79" s="50">
        <f t="shared" si="29"/>
        <v>25</v>
      </c>
      <c r="E79" s="50">
        <f t="shared" si="29"/>
        <v>9</v>
      </c>
      <c r="F79" s="50">
        <f t="shared" si="29"/>
        <v>0</v>
      </c>
      <c r="G79" s="50">
        <f t="shared" si="29"/>
        <v>5</v>
      </c>
      <c r="H79" s="50">
        <f t="shared" si="29"/>
        <v>390</v>
      </c>
      <c r="I79" s="50">
        <f t="shared" si="29"/>
        <v>45</v>
      </c>
      <c r="J79" s="50">
        <f t="shared" si="29"/>
        <v>1</v>
      </c>
      <c r="K79" s="51">
        <f t="shared" si="29"/>
        <v>324</v>
      </c>
      <c r="L79" s="52">
        <f t="shared" si="26"/>
        <v>4.418158937935531</v>
      </c>
      <c r="M79" s="53">
        <f t="shared" si="27"/>
        <v>59.41662019982267</v>
      </c>
      <c r="N79" s="64">
        <f t="shared" si="28"/>
        <v>49.36149985831421</v>
      </c>
      <c r="P79" s="49" t="s">
        <v>81</v>
      </c>
      <c r="Q79">
        <f>SUM(Q80:Q81)</f>
        <v>656382</v>
      </c>
    </row>
    <row r="80" spans="1:17" ht="13.5">
      <c r="A80" s="41" t="s">
        <v>82</v>
      </c>
      <c r="B80" s="54">
        <f>SUM(C80:D80)</f>
        <v>25</v>
      </c>
      <c r="C80" s="54">
        <v>4</v>
      </c>
      <c r="D80" s="54">
        <v>21</v>
      </c>
      <c r="E80" s="54">
        <v>6</v>
      </c>
      <c r="F80" s="54">
        <v>0</v>
      </c>
      <c r="G80" s="54">
        <v>5</v>
      </c>
      <c r="H80" s="54">
        <v>339</v>
      </c>
      <c r="I80" s="54">
        <v>38</v>
      </c>
      <c r="J80" s="55">
        <v>1</v>
      </c>
      <c r="K80" s="55">
        <v>273</v>
      </c>
      <c r="L80" s="45">
        <f t="shared" si="26"/>
        <v>4.515912268469178</v>
      </c>
      <c r="M80" s="46">
        <f t="shared" si="27"/>
        <v>61.235770360442054</v>
      </c>
      <c r="N80" s="65">
        <f t="shared" si="28"/>
        <v>49.31376197168342</v>
      </c>
      <c r="P80" s="41" t="s">
        <v>82</v>
      </c>
      <c r="Q80">
        <v>553598</v>
      </c>
    </row>
    <row r="81" spans="1:17" ht="13.5">
      <c r="A81" s="41" t="s">
        <v>83</v>
      </c>
      <c r="B81" s="54">
        <f>SUM(C81:D81)</f>
        <v>4</v>
      </c>
      <c r="C81" s="54">
        <v>0</v>
      </c>
      <c r="D81" s="54">
        <v>4</v>
      </c>
      <c r="E81" s="54">
        <v>3</v>
      </c>
      <c r="F81" s="54">
        <v>0</v>
      </c>
      <c r="G81" s="54">
        <v>0</v>
      </c>
      <c r="H81" s="54">
        <v>51</v>
      </c>
      <c r="I81" s="54">
        <v>7</v>
      </c>
      <c r="J81" s="55">
        <v>0</v>
      </c>
      <c r="K81" s="55">
        <v>51</v>
      </c>
      <c r="L81" s="45">
        <f t="shared" si="26"/>
        <v>3.891656288916563</v>
      </c>
      <c r="M81" s="46">
        <f t="shared" si="27"/>
        <v>49.61861768368618</v>
      </c>
      <c r="N81" s="65">
        <f t="shared" si="28"/>
        <v>49.61861768368618</v>
      </c>
      <c r="P81" s="41" t="s">
        <v>83</v>
      </c>
      <c r="Q81">
        <v>102784</v>
      </c>
    </row>
    <row r="82" spans="1:17" ht="13.5">
      <c r="A82" s="49" t="s">
        <v>84</v>
      </c>
      <c r="B82" s="50">
        <f aca="true" t="shared" si="30" ref="B82:K82">SUM(B83:B86)</f>
        <v>28</v>
      </c>
      <c r="C82" s="50">
        <f t="shared" si="30"/>
        <v>2</v>
      </c>
      <c r="D82" s="50">
        <f t="shared" si="30"/>
        <v>26</v>
      </c>
      <c r="E82" s="50">
        <f t="shared" si="30"/>
        <v>14</v>
      </c>
      <c r="F82" s="50">
        <f t="shared" si="30"/>
        <v>0</v>
      </c>
      <c r="G82" s="50">
        <f t="shared" si="30"/>
        <v>16</v>
      </c>
      <c r="H82" s="50">
        <f t="shared" si="30"/>
        <v>356</v>
      </c>
      <c r="I82" s="50">
        <f t="shared" si="30"/>
        <v>41</v>
      </c>
      <c r="J82" s="50">
        <f t="shared" si="30"/>
        <v>1</v>
      </c>
      <c r="K82" s="51">
        <f t="shared" si="30"/>
        <v>311</v>
      </c>
      <c r="L82" s="52">
        <f t="shared" si="26"/>
        <v>4.271222637479979</v>
      </c>
      <c r="M82" s="53">
        <f t="shared" si="27"/>
        <v>54.30554496224545</v>
      </c>
      <c r="N82" s="64">
        <f t="shared" si="28"/>
        <v>47.44108000915262</v>
      </c>
      <c r="P82" s="49" t="s">
        <v>84</v>
      </c>
      <c r="Q82">
        <f>SUM(Q83:Q86)</f>
        <v>655550</v>
      </c>
    </row>
    <row r="83" spans="1:17" ht="13.5">
      <c r="A83" s="41" t="s">
        <v>85</v>
      </c>
      <c r="B83" s="54">
        <f>SUM(C83:D83)</f>
        <v>14</v>
      </c>
      <c r="C83" s="54">
        <v>1</v>
      </c>
      <c r="D83" s="54">
        <v>13</v>
      </c>
      <c r="E83" s="54">
        <v>7</v>
      </c>
      <c r="F83" s="54">
        <v>0</v>
      </c>
      <c r="G83" s="54">
        <v>8</v>
      </c>
      <c r="H83" s="54">
        <v>204</v>
      </c>
      <c r="I83" s="54">
        <v>20</v>
      </c>
      <c r="J83" s="55">
        <v>0</v>
      </c>
      <c r="K83" s="55">
        <v>167</v>
      </c>
      <c r="L83" s="45">
        <f t="shared" si="26"/>
        <v>4.255642526027813</v>
      </c>
      <c r="M83" s="46">
        <f t="shared" si="27"/>
        <v>62.01079109354814</v>
      </c>
      <c r="N83" s="65">
        <f t="shared" si="28"/>
        <v>50.76373584618892</v>
      </c>
      <c r="P83" s="41" t="s">
        <v>85</v>
      </c>
      <c r="Q83">
        <v>328975</v>
      </c>
    </row>
    <row r="84" spans="1:17" ht="13.5">
      <c r="A84" s="41" t="s">
        <v>86</v>
      </c>
      <c r="B84" s="54">
        <f>SUM(C84:D84)</f>
        <v>6</v>
      </c>
      <c r="C84" s="54">
        <v>0</v>
      </c>
      <c r="D84" s="54">
        <v>6</v>
      </c>
      <c r="E84" s="54">
        <v>3</v>
      </c>
      <c r="F84" s="54">
        <v>0</v>
      </c>
      <c r="G84" s="54">
        <v>3</v>
      </c>
      <c r="H84" s="54">
        <v>67</v>
      </c>
      <c r="I84" s="54">
        <v>8</v>
      </c>
      <c r="J84" s="55">
        <v>0</v>
      </c>
      <c r="K84" s="55">
        <v>65</v>
      </c>
      <c r="L84" s="45">
        <f t="shared" si="26"/>
        <v>3.9704072314350376</v>
      </c>
      <c r="M84" s="46">
        <f t="shared" si="27"/>
        <v>44.33621408435792</v>
      </c>
      <c r="N84" s="65">
        <f t="shared" si="28"/>
        <v>43.01274500721291</v>
      </c>
      <c r="P84" s="41" t="s">
        <v>86</v>
      </c>
      <c r="Q84">
        <v>151118</v>
      </c>
    </row>
    <row r="85" spans="1:17" ht="13.5">
      <c r="A85" s="41" t="s">
        <v>87</v>
      </c>
      <c r="B85" s="54">
        <f>SUM(C85:D85)</f>
        <v>6</v>
      </c>
      <c r="C85" s="54">
        <v>0</v>
      </c>
      <c r="D85" s="54">
        <v>6</v>
      </c>
      <c r="E85" s="54">
        <v>3</v>
      </c>
      <c r="F85" s="54">
        <v>0</v>
      </c>
      <c r="G85" s="54">
        <v>5</v>
      </c>
      <c r="H85" s="54">
        <v>66</v>
      </c>
      <c r="I85" s="54">
        <v>5</v>
      </c>
      <c r="J85" s="55">
        <v>1</v>
      </c>
      <c r="K85" s="55">
        <v>64</v>
      </c>
      <c r="L85" s="45">
        <f t="shared" si="26"/>
        <v>4.647560030983733</v>
      </c>
      <c r="M85" s="46">
        <f t="shared" si="27"/>
        <v>51.123160340821066</v>
      </c>
      <c r="N85" s="65">
        <f t="shared" si="28"/>
        <v>49.57397366382649</v>
      </c>
      <c r="P85" s="41" t="s">
        <v>87</v>
      </c>
      <c r="Q85">
        <v>129100</v>
      </c>
    </row>
    <row r="86" spans="1:17" ht="13.5">
      <c r="A86" s="41" t="s">
        <v>88</v>
      </c>
      <c r="B86" s="54">
        <f>SUM(C86:D86)</f>
        <v>2</v>
      </c>
      <c r="C86" s="54">
        <v>1</v>
      </c>
      <c r="D86" s="54">
        <v>1</v>
      </c>
      <c r="E86" s="54">
        <v>1</v>
      </c>
      <c r="F86" s="54">
        <v>0</v>
      </c>
      <c r="G86" s="54">
        <v>0</v>
      </c>
      <c r="H86" s="54">
        <v>19</v>
      </c>
      <c r="I86" s="54">
        <v>8</v>
      </c>
      <c r="J86" s="55">
        <v>0</v>
      </c>
      <c r="K86" s="55">
        <v>15</v>
      </c>
      <c r="L86" s="45">
        <f t="shared" si="26"/>
        <v>4.314343033414587</v>
      </c>
      <c r="M86" s="46">
        <f t="shared" si="27"/>
        <v>40.986258817438575</v>
      </c>
      <c r="N86" s="65">
        <f t="shared" si="28"/>
        <v>32.3575727506094</v>
      </c>
      <c r="P86" s="41" t="s">
        <v>88</v>
      </c>
      <c r="Q86">
        <v>46357</v>
      </c>
    </row>
    <row r="87" spans="1:17" ht="13.5">
      <c r="A87" s="49" t="s">
        <v>89</v>
      </c>
      <c r="B87" s="50">
        <f aca="true" t="shared" si="31" ref="B87:K87">SUM(B88:B89)</f>
        <v>16</v>
      </c>
      <c r="C87" s="50">
        <f t="shared" si="31"/>
        <v>5</v>
      </c>
      <c r="D87" s="50">
        <f t="shared" si="31"/>
        <v>11</v>
      </c>
      <c r="E87" s="50">
        <f t="shared" si="31"/>
        <v>6</v>
      </c>
      <c r="F87" s="50">
        <f t="shared" si="31"/>
        <v>0</v>
      </c>
      <c r="G87" s="50">
        <f t="shared" si="31"/>
        <v>9</v>
      </c>
      <c r="H87" s="50">
        <f t="shared" si="31"/>
        <v>204</v>
      </c>
      <c r="I87" s="50">
        <f t="shared" si="31"/>
        <v>28</v>
      </c>
      <c r="J87" s="50">
        <f t="shared" si="31"/>
        <v>1</v>
      </c>
      <c r="K87" s="51">
        <f t="shared" si="31"/>
        <v>188</v>
      </c>
      <c r="L87" s="52">
        <f t="shared" si="26"/>
        <v>4.894088858300834</v>
      </c>
      <c r="M87" s="53">
        <f t="shared" si="27"/>
        <v>62.399632943335625</v>
      </c>
      <c r="N87" s="64">
        <f t="shared" si="28"/>
        <v>57.5055440850348</v>
      </c>
      <c r="P87" s="49" t="s">
        <v>89</v>
      </c>
      <c r="Q87">
        <f>SUM(Q88:Q89)</f>
        <v>326925</v>
      </c>
    </row>
    <row r="88" spans="1:17" ht="13.5">
      <c r="A88" s="41" t="s">
        <v>90</v>
      </c>
      <c r="B88" s="54">
        <f>SUM(C88:D88)</f>
        <v>6</v>
      </c>
      <c r="C88" s="54">
        <v>1</v>
      </c>
      <c r="D88" s="54">
        <v>5</v>
      </c>
      <c r="E88" s="54">
        <v>2</v>
      </c>
      <c r="F88" s="54">
        <v>0</v>
      </c>
      <c r="G88" s="54">
        <v>4</v>
      </c>
      <c r="H88" s="54">
        <v>90</v>
      </c>
      <c r="I88" s="54">
        <v>7</v>
      </c>
      <c r="J88" s="55">
        <v>0</v>
      </c>
      <c r="K88" s="55">
        <v>89</v>
      </c>
      <c r="L88" s="45">
        <f t="shared" si="26"/>
        <v>3.8684719535783363</v>
      </c>
      <c r="M88" s="46">
        <f t="shared" si="27"/>
        <v>58.027079303675045</v>
      </c>
      <c r="N88" s="65">
        <f t="shared" si="28"/>
        <v>57.38233397807866</v>
      </c>
      <c r="P88" s="41" t="s">
        <v>90</v>
      </c>
      <c r="Q88">
        <v>155100</v>
      </c>
    </row>
    <row r="89" spans="1:17" ht="13.5">
      <c r="A89" s="41" t="s">
        <v>91</v>
      </c>
      <c r="B89" s="54">
        <f>SUM(C89:D89)</f>
        <v>10</v>
      </c>
      <c r="C89" s="54">
        <v>4</v>
      </c>
      <c r="D89" s="54">
        <v>6</v>
      </c>
      <c r="E89" s="54">
        <v>4</v>
      </c>
      <c r="F89" s="54">
        <v>0</v>
      </c>
      <c r="G89" s="54">
        <v>5</v>
      </c>
      <c r="H89" s="54">
        <v>114</v>
      </c>
      <c r="I89" s="54">
        <v>21</v>
      </c>
      <c r="J89" s="55">
        <v>1</v>
      </c>
      <c r="K89" s="55">
        <v>99</v>
      </c>
      <c r="L89" s="45">
        <f t="shared" si="26"/>
        <v>5.819874872690237</v>
      </c>
      <c r="M89" s="46">
        <f t="shared" si="27"/>
        <v>66.34657354866872</v>
      </c>
      <c r="N89" s="65">
        <f t="shared" si="28"/>
        <v>57.61676123963335</v>
      </c>
      <c r="P89" s="41" t="s">
        <v>91</v>
      </c>
      <c r="Q89">
        <v>171825</v>
      </c>
    </row>
    <row r="90" spans="1:17" ht="13.5">
      <c r="A90" s="49" t="s">
        <v>92</v>
      </c>
      <c r="B90" s="50">
        <f aca="true" t="shared" si="32" ref="B90:K90">SUM(B91:B100)</f>
        <v>10</v>
      </c>
      <c r="C90" s="50">
        <f t="shared" si="32"/>
        <v>0</v>
      </c>
      <c r="D90" s="50">
        <f t="shared" si="32"/>
        <v>10</v>
      </c>
      <c r="E90" s="50">
        <f t="shared" si="32"/>
        <v>7</v>
      </c>
      <c r="F90" s="50">
        <f t="shared" si="32"/>
        <v>0</v>
      </c>
      <c r="G90" s="50">
        <f t="shared" si="32"/>
        <v>5</v>
      </c>
      <c r="H90" s="50">
        <f t="shared" si="32"/>
        <v>79</v>
      </c>
      <c r="I90" s="50">
        <f t="shared" si="32"/>
        <v>12</v>
      </c>
      <c r="J90" s="50">
        <f t="shared" si="32"/>
        <v>2</v>
      </c>
      <c r="K90" s="51">
        <f t="shared" si="32"/>
        <v>71</v>
      </c>
      <c r="L90" s="52">
        <f t="shared" si="26"/>
        <v>6.218596089746779</v>
      </c>
      <c r="M90" s="53">
        <f t="shared" si="27"/>
        <v>49.12690910899955</v>
      </c>
      <c r="N90" s="64">
        <f t="shared" si="28"/>
        <v>44.15203223720213</v>
      </c>
      <c r="P90" s="49" t="s">
        <v>92</v>
      </c>
      <c r="Q90">
        <f>SUM(Q91:Q100)</f>
        <v>160808</v>
      </c>
    </row>
    <row r="91" spans="1:17" ht="13.5">
      <c r="A91" s="41" t="s">
        <v>93</v>
      </c>
      <c r="B91" s="54">
        <f>SUM(C91:D91)</f>
        <v>3</v>
      </c>
      <c r="C91" s="54">
        <v>0</v>
      </c>
      <c r="D91" s="54">
        <v>3</v>
      </c>
      <c r="E91" s="54">
        <v>1</v>
      </c>
      <c r="F91" s="54">
        <v>0</v>
      </c>
      <c r="G91" s="54">
        <v>1</v>
      </c>
      <c r="H91" s="54">
        <v>34</v>
      </c>
      <c r="I91" s="54">
        <v>11</v>
      </c>
      <c r="J91" s="55">
        <v>2</v>
      </c>
      <c r="K91" s="55">
        <v>27</v>
      </c>
      <c r="L91" s="45">
        <f t="shared" si="26"/>
        <v>6.249088674568292</v>
      </c>
      <c r="M91" s="46">
        <f t="shared" si="27"/>
        <v>70.82300497844064</v>
      </c>
      <c r="N91" s="65">
        <f t="shared" si="28"/>
        <v>56.24179807111462</v>
      </c>
      <c r="P91" s="41" t="s">
        <v>93</v>
      </c>
      <c r="Q91">
        <v>48007</v>
      </c>
    </row>
    <row r="92" spans="1:17" ht="13.5">
      <c r="A92" s="41" t="s">
        <v>94</v>
      </c>
      <c r="B92" s="54">
        <f>SUM(C92:D92)</f>
        <v>0</v>
      </c>
      <c r="C92" s="54">
        <v>0</v>
      </c>
      <c r="D92" s="54">
        <v>0</v>
      </c>
      <c r="E92" s="54">
        <v>0</v>
      </c>
      <c r="F92" s="54">
        <v>0</v>
      </c>
      <c r="G92" s="54">
        <v>0</v>
      </c>
      <c r="H92" s="54">
        <v>4</v>
      </c>
      <c r="I92" s="54">
        <v>0</v>
      </c>
      <c r="J92" s="55">
        <v>0</v>
      </c>
      <c r="K92" s="55">
        <v>3</v>
      </c>
      <c r="L92" s="45">
        <f t="shared" si="26"/>
        <v>0</v>
      </c>
      <c r="M92" s="46">
        <f t="shared" si="27"/>
        <v>49.15212582944212</v>
      </c>
      <c r="N92" s="65">
        <f t="shared" si="28"/>
        <v>36.864094372081595</v>
      </c>
      <c r="P92" s="41" t="s">
        <v>94</v>
      </c>
      <c r="Q92">
        <v>8138</v>
      </c>
    </row>
    <row r="93" spans="1:17" ht="13.5">
      <c r="A93" s="41" t="s">
        <v>95</v>
      </c>
      <c r="B93" s="54">
        <f>SUM(C93:D93)</f>
        <v>1</v>
      </c>
      <c r="C93" s="54">
        <v>0</v>
      </c>
      <c r="D93" s="54">
        <v>1</v>
      </c>
      <c r="E93" s="54">
        <v>0</v>
      </c>
      <c r="F93" s="54">
        <v>0</v>
      </c>
      <c r="G93" s="54">
        <v>0</v>
      </c>
      <c r="H93" s="54">
        <v>1</v>
      </c>
      <c r="I93" s="54">
        <v>0</v>
      </c>
      <c r="J93" s="55">
        <v>0</v>
      </c>
      <c r="K93" s="55">
        <v>3</v>
      </c>
      <c r="L93" s="45">
        <f t="shared" si="26"/>
        <v>14.729709824716453</v>
      </c>
      <c r="M93" s="46">
        <f t="shared" si="27"/>
        <v>14.729709824716453</v>
      </c>
      <c r="N93" s="65">
        <f t="shared" si="28"/>
        <v>44.18912947414936</v>
      </c>
      <c r="P93" s="41" t="s">
        <v>95</v>
      </c>
      <c r="Q93">
        <v>6789</v>
      </c>
    </row>
    <row r="94" spans="1:17" ht="13.5">
      <c r="A94" s="41" t="s">
        <v>96</v>
      </c>
      <c r="B94" s="54">
        <f>SUM(C94:D94)</f>
        <v>1</v>
      </c>
      <c r="C94" s="54">
        <v>0</v>
      </c>
      <c r="D94" s="54">
        <v>1</v>
      </c>
      <c r="E94" s="54">
        <v>1</v>
      </c>
      <c r="F94" s="54">
        <v>0</v>
      </c>
      <c r="G94" s="54">
        <v>0</v>
      </c>
      <c r="H94" s="54">
        <v>4</v>
      </c>
      <c r="I94" s="54">
        <v>0</v>
      </c>
      <c r="J94" s="55">
        <v>0</v>
      </c>
      <c r="K94" s="55">
        <v>4</v>
      </c>
      <c r="L94" s="45">
        <f t="shared" si="26"/>
        <v>7.6470138410950526</v>
      </c>
      <c r="M94" s="46">
        <f t="shared" si="27"/>
        <v>30.58805536438021</v>
      </c>
      <c r="N94" s="65">
        <f t="shared" si="28"/>
        <v>30.58805536438021</v>
      </c>
      <c r="P94" s="41" t="s">
        <v>96</v>
      </c>
      <c r="Q94">
        <v>13077</v>
      </c>
    </row>
    <row r="95" spans="1:17" ht="13.5">
      <c r="A95" s="41" t="s">
        <v>97</v>
      </c>
      <c r="B95" s="54">
        <f aca="true" t="shared" si="33" ref="B95:B130">SUM(C95:D95)</f>
        <v>2</v>
      </c>
      <c r="C95" s="54">
        <v>0</v>
      </c>
      <c r="D95" s="54">
        <v>2</v>
      </c>
      <c r="E95" s="54">
        <v>2</v>
      </c>
      <c r="F95" s="54">
        <v>0</v>
      </c>
      <c r="G95" s="54">
        <v>2</v>
      </c>
      <c r="H95" s="54">
        <v>12</v>
      </c>
      <c r="I95" s="54">
        <v>1</v>
      </c>
      <c r="J95" s="55">
        <v>0</v>
      </c>
      <c r="K95" s="55">
        <v>11</v>
      </c>
      <c r="L95" s="45">
        <f t="shared" si="26"/>
        <v>7.788768595685022</v>
      </c>
      <c r="M95" s="46">
        <f t="shared" si="27"/>
        <v>46.73261157411013</v>
      </c>
      <c r="N95" s="65">
        <f t="shared" si="28"/>
        <v>42.838227276267624</v>
      </c>
      <c r="P95" s="41" t="s">
        <v>97</v>
      </c>
      <c r="Q95">
        <v>25678</v>
      </c>
    </row>
    <row r="96" spans="1:17" ht="13.5">
      <c r="A96" s="41" t="s">
        <v>98</v>
      </c>
      <c r="B96" s="54">
        <f t="shared" si="33"/>
        <v>0</v>
      </c>
      <c r="C96" s="54">
        <v>0</v>
      </c>
      <c r="D96" s="54">
        <v>0</v>
      </c>
      <c r="E96" s="54">
        <v>0</v>
      </c>
      <c r="F96" s="54">
        <v>0</v>
      </c>
      <c r="G96" s="54">
        <v>0</v>
      </c>
      <c r="H96" s="54">
        <v>4</v>
      </c>
      <c r="I96" s="54">
        <v>0</v>
      </c>
      <c r="J96" s="55">
        <v>0</v>
      </c>
      <c r="K96" s="55">
        <v>2</v>
      </c>
      <c r="L96" s="45">
        <f t="shared" si="26"/>
        <v>0</v>
      </c>
      <c r="M96" s="46">
        <f t="shared" si="27"/>
        <v>35.7653791130186</v>
      </c>
      <c r="N96" s="65">
        <f t="shared" si="28"/>
        <v>17.8826895565093</v>
      </c>
      <c r="P96" s="41" t="s">
        <v>98</v>
      </c>
      <c r="Q96">
        <v>11184</v>
      </c>
    </row>
    <row r="97" spans="1:17" ht="13.5">
      <c r="A97" s="41" t="s">
        <v>99</v>
      </c>
      <c r="B97" s="54">
        <f t="shared" si="33"/>
        <v>1</v>
      </c>
      <c r="C97" s="54">
        <v>0</v>
      </c>
      <c r="D97" s="54">
        <v>1</v>
      </c>
      <c r="E97" s="54">
        <v>1</v>
      </c>
      <c r="F97" s="54">
        <v>0</v>
      </c>
      <c r="G97" s="54">
        <v>0</v>
      </c>
      <c r="H97" s="54">
        <v>1</v>
      </c>
      <c r="I97" s="54">
        <v>0</v>
      </c>
      <c r="J97" s="55">
        <v>0</v>
      </c>
      <c r="K97" s="55">
        <v>2</v>
      </c>
      <c r="L97" s="45">
        <f t="shared" si="26"/>
        <v>19.065776930409914</v>
      </c>
      <c r="M97" s="46">
        <f t="shared" si="27"/>
        <v>19.065776930409914</v>
      </c>
      <c r="N97" s="65">
        <f t="shared" si="28"/>
        <v>38.13155386081983</v>
      </c>
      <c r="P97" s="41" t="s">
        <v>99</v>
      </c>
      <c r="Q97">
        <v>5245</v>
      </c>
    </row>
    <row r="98" spans="1:17" ht="13.5">
      <c r="A98" s="41" t="s">
        <v>100</v>
      </c>
      <c r="B98" s="54">
        <f t="shared" si="33"/>
        <v>1</v>
      </c>
      <c r="C98" s="54">
        <v>0</v>
      </c>
      <c r="D98" s="54">
        <v>1</v>
      </c>
      <c r="E98" s="54">
        <v>1</v>
      </c>
      <c r="F98" s="54">
        <v>0</v>
      </c>
      <c r="G98" s="54">
        <v>1</v>
      </c>
      <c r="H98" s="54">
        <v>11</v>
      </c>
      <c r="I98" s="54">
        <v>0</v>
      </c>
      <c r="J98" s="55">
        <v>0</v>
      </c>
      <c r="K98" s="55">
        <v>10</v>
      </c>
      <c r="L98" s="45">
        <f t="shared" si="26"/>
        <v>5.6847251435393105</v>
      </c>
      <c r="M98" s="46">
        <f t="shared" si="27"/>
        <v>62.5319765789324</v>
      </c>
      <c r="N98" s="65">
        <f t="shared" si="28"/>
        <v>56.8472514353931</v>
      </c>
      <c r="P98" s="41" t="s">
        <v>100</v>
      </c>
      <c r="Q98">
        <v>17591</v>
      </c>
    </row>
    <row r="99" spans="1:17" ht="13.5">
      <c r="A99" s="41" t="s">
        <v>101</v>
      </c>
      <c r="B99" s="54">
        <f t="shared" si="33"/>
        <v>0</v>
      </c>
      <c r="C99" s="54">
        <v>0</v>
      </c>
      <c r="D99" s="54">
        <v>0</v>
      </c>
      <c r="E99" s="54">
        <v>0</v>
      </c>
      <c r="F99" s="54">
        <v>0</v>
      </c>
      <c r="G99" s="54">
        <v>0</v>
      </c>
      <c r="H99" s="54">
        <v>2</v>
      </c>
      <c r="I99" s="54">
        <v>0</v>
      </c>
      <c r="J99" s="55">
        <v>0</v>
      </c>
      <c r="K99" s="55">
        <v>3</v>
      </c>
      <c r="L99" s="45">
        <f t="shared" si="26"/>
        <v>0</v>
      </c>
      <c r="M99" s="46">
        <f t="shared" si="27"/>
        <v>24.600246002460022</v>
      </c>
      <c r="N99" s="65">
        <f t="shared" si="28"/>
        <v>36.90036900369004</v>
      </c>
      <c r="P99" s="41" t="s">
        <v>101</v>
      </c>
      <c r="Q99">
        <v>8130</v>
      </c>
    </row>
    <row r="100" spans="1:17" ht="13.5">
      <c r="A100" s="41" t="s">
        <v>102</v>
      </c>
      <c r="B100" s="54">
        <f t="shared" si="33"/>
        <v>1</v>
      </c>
      <c r="C100" s="54">
        <v>0</v>
      </c>
      <c r="D100" s="54">
        <v>1</v>
      </c>
      <c r="E100" s="54">
        <v>1</v>
      </c>
      <c r="F100" s="54">
        <v>0</v>
      </c>
      <c r="G100" s="54">
        <v>1</v>
      </c>
      <c r="H100" s="54">
        <v>6</v>
      </c>
      <c r="I100" s="54">
        <v>0</v>
      </c>
      <c r="J100" s="55">
        <v>0</v>
      </c>
      <c r="K100" s="55">
        <v>6</v>
      </c>
      <c r="L100" s="45">
        <f t="shared" si="26"/>
        <v>5.893099180859213</v>
      </c>
      <c r="M100" s="46">
        <f t="shared" si="27"/>
        <v>35.35859508515529</v>
      </c>
      <c r="N100" s="65">
        <f t="shared" si="28"/>
        <v>35.35859508515529</v>
      </c>
      <c r="P100" s="41" t="s">
        <v>102</v>
      </c>
      <c r="Q100">
        <v>16969</v>
      </c>
    </row>
    <row r="101" spans="1:17" ht="13.5">
      <c r="A101" s="49" t="s">
        <v>103</v>
      </c>
      <c r="B101" s="50">
        <f aca="true" t="shared" si="34" ref="B101:K101">SUM(B102:B108)</f>
        <v>15</v>
      </c>
      <c r="C101" s="50">
        <f t="shared" si="34"/>
        <v>3</v>
      </c>
      <c r="D101" s="50">
        <f t="shared" si="34"/>
        <v>12</v>
      </c>
      <c r="E101" s="50">
        <f t="shared" si="34"/>
        <v>6</v>
      </c>
      <c r="F101" s="50">
        <f t="shared" si="34"/>
        <v>0</v>
      </c>
      <c r="G101" s="50">
        <f t="shared" si="34"/>
        <v>8</v>
      </c>
      <c r="H101" s="50">
        <f t="shared" si="34"/>
        <v>114</v>
      </c>
      <c r="I101" s="50">
        <f t="shared" si="34"/>
        <v>23</v>
      </c>
      <c r="J101" s="50">
        <f t="shared" si="34"/>
        <v>3</v>
      </c>
      <c r="K101" s="51">
        <f t="shared" si="34"/>
        <v>95</v>
      </c>
      <c r="L101" s="52">
        <f t="shared" si="26"/>
        <v>7.645337872965066</v>
      </c>
      <c r="M101" s="53">
        <f t="shared" si="27"/>
        <v>58.10456783453451</v>
      </c>
      <c r="N101" s="64">
        <f t="shared" si="28"/>
        <v>48.42047319544542</v>
      </c>
      <c r="P101" s="49" t="s">
        <v>103</v>
      </c>
      <c r="Q101">
        <f>SUM(Q102:Q108)</f>
        <v>196198</v>
      </c>
    </row>
    <row r="102" spans="1:17" ht="13.5">
      <c r="A102" s="41" t="s">
        <v>104</v>
      </c>
      <c r="B102" s="54">
        <f t="shared" si="33"/>
        <v>5</v>
      </c>
      <c r="C102" s="54">
        <v>0</v>
      </c>
      <c r="D102" s="54">
        <v>5</v>
      </c>
      <c r="E102" s="54">
        <v>3</v>
      </c>
      <c r="F102" s="54">
        <v>0</v>
      </c>
      <c r="G102" s="54">
        <v>4</v>
      </c>
      <c r="H102" s="54">
        <v>47</v>
      </c>
      <c r="I102" s="54">
        <v>11</v>
      </c>
      <c r="J102" s="55">
        <v>0</v>
      </c>
      <c r="K102" s="55">
        <v>40</v>
      </c>
      <c r="L102" s="45">
        <f t="shared" si="26"/>
        <v>6.400655427115737</v>
      </c>
      <c r="M102" s="46">
        <f t="shared" si="27"/>
        <v>60.16616101488792</v>
      </c>
      <c r="N102" s="65">
        <f t="shared" si="28"/>
        <v>51.205243416925896</v>
      </c>
      <c r="P102" s="41" t="s">
        <v>104</v>
      </c>
      <c r="Q102">
        <v>78117</v>
      </c>
    </row>
    <row r="103" spans="1:17" ht="13.5">
      <c r="A103" s="41" t="s">
        <v>105</v>
      </c>
      <c r="B103" s="54">
        <f t="shared" si="33"/>
        <v>3</v>
      </c>
      <c r="C103" s="54">
        <v>1</v>
      </c>
      <c r="D103" s="54">
        <v>2</v>
      </c>
      <c r="E103" s="54">
        <v>1</v>
      </c>
      <c r="F103" s="54">
        <v>0</v>
      </c>
      <c r="G103" s="54">
        <v>1</v>
      </c>
      <c r="H103" s="54">
        <v>32</v>
      </c>
      <c r="I103" s="54">
        <v>9</v>
      </c>
      <c r="J103" s="55">
        <v>1</v>
      </c>
      <c r="K103" s="55">
        <v>18</v>
      </c>
      <c r="L103" s="45">
        <f t="shared" si="26"/>
        <v>9.161704076958314</v>
      </c>
      <c r="M103" s="46">
        <f t="shared" si="27"/>
        <v>97.72484348755535</v>
      </c>
      <c r="N103" s="65">
        <f t="shared" si="28"/>
        <v>54.970224461749886</v>
      </c>
      <c r="P103" s="41" t="s">
        <v>105</v>
      </c>
      <c r="Q103">
        <v>32745</v>
      </c>
    </row>
    <row r="104" spans="1:17" ht="13.5">
      <c r="A104" s="41" t="s">
        <v>106</v>
      </c>
      <c r="B104" s="54">
        <f t="shared" si="33"/>
        <v>6</v>
      </c>
      <c r="C104" s="54">
        <v>2</v>
      </c>
      <c r="D104" s="54">
        <v>4</v>
      </c>
      <c r="E104" s="54">
        <v>1</v>
      </c>
      <c r="F104" s="54">
        <v>0</v>
      </c>
      <c r="G104" s="54">
        <v>2</v>
      </c>
      <c r="H104" s="54">
        <v>17</v>
      </c>
      <c r="I104" s="54">
        <v>1</v>
      </c>
      <c r="J104" s="55">
        <v>1</v>
      </c>
      <c r="K104" s="55">
        <v>25</v>
      </c>
      <c r="L104" s="45">
        <f t="shared" si="26"/>
        <v>14.571948998178506</v>
      </c>
      <c r="M104" s="46">
        <f t="shared" si="27"/>
        <v>41.28718882817244</v>
      </c>
      <c r="N104" s="65">
        <f t="shared" si="28"/>
        <v>60.71645415907712</v>
      </c>
      <c r="P104" s="41" t="s">
        <v>106</v>
      </c>
      <c r="Q104">
        <v>41175</v>
      </c>
    </row>
    <row r="105" spans="1:17" ht="13.5">
      <c r="A105" s="41" t="s">
        <v>107</v>
      </c>
      <c r="B105" s="54">
        <f t="shared" si="33"/>
        <v>0</v>
      </c>
      <c r="C105" s="54">
        <v>0</v>
      </c>
      <c r="D105" s="54">
        <v>0</v>
      </c>
      <c r="E105" s="54">
        <v>0</v>
      </c>
      <c r="F105" s="54">
        <v>0</v>
      </c>
      <c r="G105" s="54">
        <v>0</v>
      </c>
      <c r="H105" s="54">
        <v>6</v>
      </c>
      <c r="I105" s="54">
        <v>2</v>
      </c>
      <c r="J105" s="55">
        <v>1</v>
      </c>
      <c r="K105" s="55">
        <v>3</v>
      </c>
      <c r="L105" s="45">
        <f t="shared" si="26"/>
        <v>0</v>
      </c>
      <c r="M105" s="46">
        <f t="shared" si="27"/>
        <v>54.269175108538356</v>
      </c>
      <c r="N105" s="65">
        <f t="shared" si="28"/>
        <v>27.134587554269178</v>
      </c>
      <c r="P105" s="41" t="s">
        <v>107</v>
      </c>
      <c r="Q105">
        <v>11056</v>
      </c>
    </row>
    <row r="106" spans="1:17" ht="13.5">
      <c r="A106" s="41" t="s">
        <v>108</v>
      </c>
      <c r="B106" s="54">
        <f t="shared" si="33"/>
        <v>0</v>
      </c>
      <c r="C106" s="54">
        <v>0</v>
      </c>
      <c r="D106" s="54">
        <v>0</v>
      </c>
      <c r="E106" s="54">
        <v>0</v>
      </c>
      <c r="F106" s="54">
        <v>0</v>
      </c>
      <c r="G106" s="54">
        <v>0</v>
      </c>
      <c r="H106" s="54">
        <v>5</v>
      </c>
      <c r="I106" s="54">
        <v>0</v>
      </c>
      <c r="J106" s="55">
        <v>0</v>
      </c>
      <c r="K106" s="55">
        <v>4</v>
      </c>
      <c r="L106" s="45">
        <f t="shared" si="26"/>
        <v>0</v>
      </c>
      <c r="M106" s="46">
        <f t="shared" si="27"/>
        <v>45.91789879695106</v>
      </c>
      <c r="N106" s="65">
        <f t="shared" si="28"/>
        <v>36.73431903756084</v>
      </c>
      <c r="P106" s="41" t="s">
        <v>108</v>
      </c>
      <c r="Q106">
        <v>10889</v>
      </c>
    </row>
    <row r="107" spans="1:17" ht="13.5">
      <c r="A107" s="41" t="s">
        <v>109</v>
      </c>
      <c r="B107" s="54">
        <f t="shared" si="33"/>
        <v>1</v>
      </c>
      <c r="C107" s="54">
        <v>0</v>
      </c>
      <c r="D107" s="54">
        <v>1</v>
      </c>
      <c r="E107" s="54">
        <v>1</v>
      </c>
      <c r="F107" s="54">
        <v>0</v>
      </c>
      <c r="G107" s="54">
        <v>1</v>
      </c>
      <c r="H107" s="54">
        <v>3</v>
      </c>
      <c r="I107" s="54">
        <v>0</v>
      </c>
      <c r="J107" s="55">
        <v>0</v>
      </c>
      <c r="K107" s="55">
        <v>2</v>
      </c>
      <c r="L107" s="45">
        <f t="shared" si="26"/>
        <v>8.234519104084322</v>
      </c>
      <c r="M107" s="46">
        <f t="shared" si="27"/>
        <v>24.70355731225296</v>
      </c>
      <c r="N107" s="65">
        <f t="shared" si="28"/>
        <v>16.469038208168644</v>
      </c>
      <c r="P107" s="41" t="s">
        <v>109</v>
      </c>
      <c r="Q107">
        <v>12144</v>
      </c>
    </row>
    <row r="108" spans="1:17" ht="13.5">
      <c r="A108" s="41" t="s">
        <v>110</v>
      </c>
      <c r="B108" s="54">
        <f t="shared" si="33"/>
        <v>0</v>
      </c>
      <c r="C108" s="54">
        <v>0</v>
      </c>
      <c r="D108" s="54">
        <v>0</v>
      </c>
      <c r="E108" s="54">
        <v>0</v>
      </c>
      <c r="F108" s="54">
        <v>0</v>
      </c>
      <c r="G108" s="54">
        <v>0</v>
      </c>
      <c r="H108" s="54">
        <v>4</v>
      </c>
      <c r="I108" s="54">
        <v>0</v>
      </c>
      <c r="J108" s="55">
        <v>0</v>
      </c>
      <c r="K108" s="55">
        <v>3</v>
      </c>
      <c r="L108" s="45">
        <f t="shared" si="26"/>
        <v>0</v>
      </c>
      <c r="M108" s="46">
        <f t="shared" si="27"/>
        <v>39.714058776806986</v>
      </c>
      <c r="N108" s="65">
        <f t="shared" si="28"/>
        <v>29.785544082605245</v>
      </c>
      <c r="P108" s="41" t="s">
        <v>110</v>
      </c>
      <c r="Q108">
        <v>10072</v>
      </c>
    </row>
    <row r="109" spans="1:17" ht="13.5">
      <c r="A109" s="49" t="s">
        <v>111</v>
      </c>
      <c r="B109" s="50">
        <f aca="true" t="shared" si="35" ref="B109:K109">SUM(B110:B118)</f>
        <v>9</v>
      </c>
      <c r="C109" s="50">
        <f t="shared" si="35"/>
        <v>0</v>
      </c>
      <c r="D109" s="50">
        <f t="shared" si="35"/>
        <v>9</v>
      </c>
      <c r="E109" s="50">
        <f t="shared" si="35"/>
        <v>7</v>
      </c>
      <c r="F109" s="50">
        <f t="shared" si="35"/>
        <v>0</v>
      </c>
      <c r="G109" s="50">
        <f t="shared" si="35"/>
        <v>4</v>
      </c>
      <c r="H109" s="50">
        <f t="shared" si="35"/>
        <v>118</v>
      </c>
      <c r="I109" s="50">
        <f t="shared" si="35"/>
        <v>23</v>
      </c>
      <c r="J109" s="50">
        <f t="shared" si="35"/>
        <v>3</v>
      </c>
      <c r="K109" s="51">
        <f t="shared" si="35"/>
        <v>95</v>
      </c>
      <c r="L109" s="52">
        <f t="shared" si="26"/>
        <v>4.2455433587908695</v>
      </c>
      <c r="M109" s="53">
        <f t="shared" si="27"/>
        <v>55.663790704146955</v>
      </c>
      <c r="N109" s="64">
        <f t="shared" si="28"/>
        <v>44.814068787236955</v>
      </c>
      <c r="P109" s="49" t="s">
        <v>111</v>
      </c>
      <c r="Q109">
        <f>SUM(Q110:Q118)</f>
        <v>211987</v>
      </c>
    </row>
    <row r="110" spans="1:17" ht="13.5">
      <c r="A110" s="41" t="s">
        <v>112</v>
      </c>
      <c r="B110" s="54">
        <f t="shared" si="33"/>
        <v>3</v>
      </c>
      <c r="C110" s="54">
        <v>0</v>
      </c>
      <c r="D110" s="54">
        <v>3</v>
      </c>
      <c r="E110" s="54">
        <v>2</v>
      </c>
      <c r="F110" s="54">
        <v>0</v>
      </c>
      <c r="G110" s="54">
        <v>2</v>
      </c>
      <c r="H110" s="54">
        <v>39</v>
      </c>
      <c r="I110" s="54">
        <v>9</v>
      </c>
      <c r="J110" s="55">
        <v>1</v>
      </c>
      <c r="K110" s="55">
        <v>27</v>
      </c>
      <c r="L110" s="45">
        <f t="shared" si="26"/>
        <v>4.95163899250652</v>
      </c>
      <c r="M110" s="46">
        <f t="shared" si="27"/>
        <v>64.37130690258475</v>
      </c>
      <c r="N110" s="65">
        <f t="shared" si="28"/>
        <v>44.56475093255868</v>
      </c>
      <c r="P110" s="41" t="s">
        <v>112</v>
      </c>
      <c r="Q110">
        <v>60586</v>
      </c>
    </row>
    <row r="111" spans="1:17" ht="13.5">
      <c r="A111" s="41" t="s">
        <v>113</v>
      </c>
      <c r="B111" s="54">
        <f t="shared" si="33"/>
        <v>1</v>
      </c>
      <c r="C111" s="54">
        <v>0</v>
      </c>
      <c r="D111" s="54">
        <v>1</v>
      </c>
      <c r="E111" s="54">
        <v>1</v>
      </c>
      <c r="F111" s="54">
        <v>0</v>
      </c>
      <c r="G111" s="54">
        <v>1</v>
      </c>
      <c r="H111" s="54">
        <v>31</v>
      </c>
      <c r="I111" s="54">
        <v>6</v>
      </c>
      <c r="J111" s="55">
        <v>0</v>
      </c>
      <c r="K111" s="55">
        <v>25</v>
      </c>
      <c r="L111" s="45">
        <f t="shared" si="26"/>
        <v>2.106859935951458</v>
      </c>
      <c r="M111" s="46">
        <f t="shared" si="27"/>
        <v>65.3126580144952</v>
      </c>
      <c r="N111" s="65">
        <f t="shared" si="28"/>
        <v>52.67149839878645</v>
      </c>
      <c r="P111" s="41" t="s">
        <v>113</v>
      </c>
      <c r="Q111">
        <v>47464</v>
      </c>
    </row>
    <row r="112" spans="1:17" ht="13.5">
      <c r="A112" s="41" t="s">
        <v>114</v>
      </c>
      <c r="B112" s="54">
        <f t="shared" si="33"/>
        <v>1</v>
      </c>
      <c r="C112" s="54">
        <v>0</v>
      </c>
      <c r="D112" s="54">
        <v>1</v>
      </c>
      <c r="E112" s="54">
        <v>1</v>
      </c>
      <c r="F112" s="54">
        <v>0</v>
      </c>
      <c r="G112" s="54">
        <v>0</v>
      </c>
      <c r="H112" s="54">
        <v>7</v>
      </c>
      <c r="I112" s="54">
        <v>0</v>
      </c>
      <c r="J112" s="55">
        <v>0</v>
      </c>
      <c r="K112" s="55">
        <v>10</v>
      </c>
      <c r="L112" s="45">
        <f t="shared" si="26"/>
        <v>4.962040391008783</v>
      </c>
      <c r="M112" s="46">
        <f t="shared" si="27"/>
        <v>34.73428273706148</v>
      </c>
      <c r="N112" s="65">
        <f t="shared" si="28"/>
        <v>49.62040391008783</v>
      </c>
      <c r="P112" s="41" t="s">
        <v>114</v>
      </c>
      <c r="Q112">
        <v>20153</v>
      </c>
    </row>
    <row r="113" spans="1:17" ht="13.5">
      <c r="A113" s="41" t="s">
        <v>115</v>
      </c>
      <c r="B113" s="54">
        <f t="shared" si="33"/>
        <v>2</v>
      </c>
      <c r="C113" s="54">
        <v>0</v>
      </c>
      <c r="D113" s="54">
        <v>2</v>
      </c>
      <c r="E113" s="54">
        <v>1</v>
      </c>
      <c r="F113" s="54">
        <v>0</v>
      </c>
      <c r="G113" s="54">
        <v>1</v>
      </c>
      <c r="H113" s="54">
        <v>12</v>
      </c>
      <c r="I113" s="54">
        <v>0</v>
      </c>
      <c r="J113" s="55">
        <v>0</v>
      </c>
      <c r="K113" s="55">
        <v>10</v>
      </c>
      <c r="L113" s="45">
        <f t="shared" si="26"/>
        <v>8.135041692088672</v>
      </c>
      <c r="M113" s="46">
        <f t="shared" si="27"/>
        <v>48.810250152532035</v>
      </c>
      <c r="N113" s="65">
        <f t="shared" si="28"/>
        <v>40.675208460443365</v>
      </c>
      <c r="P113" s="41" t="s">
        <v>115</v>
      </c>
      <c r="Q113">
        <v>24585</v>
      </c>
    </row>
    <row r="114" spans="1:17" ht="13.5">
      <c r="A114" s="41" t="s">
        <v>116</v>
      </c>
      <c r="B114" s="54">
        <f t="shared" si="33"/>
        <v>0</v>
      </c>
      <c r="C114" s="54">
        <v>0</v>
      </c>
      <c r="D114" s="54">
        <v>0</v>
      </c>
      <c r="E114" s="54">
        <v>0</v>
      </c>
      <c r="F114" s="54">
        <v>0</v>
      </c>
      <c r="G114" s="54">
        <v>0</v>
      </c>
      <c r="H114" s="54">
        <v>7</v>
      </c>
      <c r="I114" s="54">
        <v>1</v>
      </c>
      <c r="J114" s="55">
        <v>0</v>
      </c>
      <c r="K114" s="55">
        <v>4</v>
      </c>
      <c r="L114" s="45">
        <f t="shared" si="26"/>
        <v>0</v>
      </c>
      <c r="M114" s="46">
        <f t="shared" si="27"/>
        <v>34.74117822224428</v>
      </c>
      <c r="N114" s="65">
        <f t="shared" si="28"/>
        <v>19.852101841282447</v>
      </c>
      <c r="P114" s="41" t="s">
        <v>116</v>
      </c>
      <c r="Q114">
        <v>20149</v>
      </c>
    </row>
    <row r="115" spans="1:17" ht="13.5">
      <c r="A115" s="41" t="s">
        <v>117</v>
      </c>
      <c r="B115" s="54">
        <f t="shared" si="33"/>
        <v>1</v>
      </c>
      <c r="C115" s="54">
        <v>0</v>
      </c>
      <c r="D115" s="54">
        <v>1</v>
      </c>
      <c r="E115" s="54">
        <v>1</v>
      </c>
      <c r="F115" s="54">
        <v>0</v>
      </c>
      <c r="G115" s="54">
        <v>0</v>
      </c>
      <c r="H115" s="54">
        <v>2</v>
      </c>
      <c r="I115" s="54">
        <v>1</v>
      </c>
      <c r="J115" s="55">
        <v>0</v>
      </c>
      <c r="K115" s="55">
        <v>2</v>
      </c>
      <c r="L115" s="45">
        <f t="shared" si="26"/>
        <v>21.017234131988232</v>
      </c>
      <c r="M115" s="46">
        <f t="shared" si="27"/>
        <v>42.034468263976464</v>
      </c>
      <c r="N115" s="65">
        <f t="shared" si="28"/>
        <v>42.034468263976464</v>
      </c>
      <c r="P115" s="41" t="s">
        <v>117</v>
      </c>
      <c r="Q115">
        <v>4758</v>
      </c>
    </row>
    <row r="116" spans="1:17" ht="13.5">
      <c r="A116" s="41" t="s">
        <v>118</v>
      </c>
      <c r="B116" s="54">
        <f t="shared" si="33"/>
        <v>0</v>
      </c>
      <c r="C116" s="54">
        <v>0</v>
      </c>
      <c r="D116" s="54">
        <v>0</v>
      </c>
      <c r="E116" s="54">
        <v>0</v>
      </c>
      <c r="F116" s="54">
        <v>0</v>
      </c>
      <c r="G116" s="54">
        <v>0</v>
      </c>
      <c r="H116" s="54">
        <v>7</v>
      </c>
      <c r="I116" s="54">
        <v>2</v>
      </c>
      <c r="J116" s="55">
        <v>1</v>
      </c>
      <c r="K116" s="55">
        <v>3</v>
      </c>
      <c r="L116" s="45">
        <f t="shared" si="26"/>
        <v>0</v>
      </c>
      <c r="M116" s="46">
        <f t="shared" si="27"/>
        <v>62.16144214545778</v>
      </c>
      <c r="N116" s="65">
        <f t="shared" si="28"/>
        <v>26.640618062339044</v>
      </c>
      <c r="P116" s="41" t="s">
        <v>118</v>
      </c>
      <c r="Q116">
        <v>11261</v>
      </c>
    </row>
    <row r="117" spans="1:17" ht="13.5">
      <c r="A117" s="41" t="s">
        <v>119</v>
      </c>
      <c r="B117" s="54">
        <f t="shared" si="33"/>
        <v>0</v>
      </c>
      <c r="C117" s="54">
        <v>0</v>
      </c>
      <c r="D117" s="54">
        <v>0</v>
      </c>
      <c r="E117" s="54">
        <v>0</v>
      </c>
      <c r="F117" s="54">
        <v>0</v>
      </c>
      <c r="G117" s="54">
        <v>0</v>
      </c>
      <c r="H117" s="54">
        <v>8</v>
      </c>
      <c r="I117" s="54">
        <v>1</v>
      </c>
      <c r="J117" s="55">
        <v>1</v>
      </c>
      <c r="K117" s="55">
        <v>11</v>
      </c>
      <c r="L117" s="45">
        <f t="shared" si="26"/>
        <v>0</v>
      </c>
      <c r="M117" s="46">
        <f t="shared" si="27"/>
        <v>54.922422078813675</v>
      </c>
      <c r="N117" s="65">
        <f t="shared" si="28"/>
        <v>75.5183303583688</v>
      </c>
      <c r="P117" s="41" t="s">
        <v>119</v>
      </c>
      <c r="Q117">
        <v>14566</v>
      </c>
    </row>
    <row r="118" spans="1:17" ht="13.5">
      <c r="A118" s="41" t="s">
        <v>120</v>
      </c>
      <c r="B118" s="54">
        <f t="shared" si="33"/>
        <v>1</v>
      </c>
      <c r="C118" s="54">
        <v>0</v>
      </c>
      <c r="D118" s="54">
        <v>1</v>
      </c>
      <c r="E118" s="54">
        <v>1</v>
      </c>
      <c r="F118" s="54">
        <v>0</v>
      </c>
      <c r="G118" s="54">
        <v>0</v>
      </c>
      <c r="H118" s="54">
        <v>5</v>
      </c>
      <c r="I118" s="54">
        <v>3</v>
      </c>
      <c r="J118" s="55">
        <v>0</v>
      </c>
      <c r="K118" s="55">
        <v>3</v>
      </c>
      <c r="L118" s="45">
        <f t="shared" si="26"/>
        <v>11.813349084465447</v>
      </c>
      <c r="M118" s="46">
        <f t="shared" si="27"/>
        <v>59.06674542232723</v>
      </c>
      <c r="N118" s="65">
        <f t="shared" si="28"/>
        <v>35.44004725339634</v>
      </c>
      <c r="P118" s="41" t="s">
        <v>120</v>
      </c>
      <c r="Q118">
        <v>8465</v>
      </c>
    </row>
    <row r="119" spans="1:17" ht="13.5">
      <c r="A119" s="49" t="s">
        <v>121</v>
      </c>
      <c r="B119" s="50">
        <f aca="true" t="shared" si="36" ref="B119:K119">SUM(B120:B130)</f>
        <v>16</v>
      </c>
      <c r="C119" s="50">
        <f t="shared" si="36"/>
        <v>2</v>
      </c>
      <c r="D119" s="50">
        <f t="shared" si="36"/>
        <v>14</v>
      </c>
      <c r="E119" s="50">
        <f t="shared" si="36"/>
        <v>10</v>
      </c>
      <c r="F119" s="50">
        <f t="shared" si="36"/>
        <v>1</v>
      </c>
      <c r="G119" s="50">
        <f t="shared" si="36"/>
        <v>7</v>
      </c>
      <c r="H119" s="50">
        <f t="shared" si="36"/>
        <v>85</v>
      </c>
      <c r="I119" s="50">
        <f t="shared" si="36"/>
        <v>24</v>
      </c>
      <c r="J119" s="50">
        <f t="shared" si="36"/>
        <v>1</v>
      </c>
      <c r="K119" s="51">
        <f t="shared" si="36"/>
        <v>69</v>
      </c>
      <c r="L119" s="52">
        <f t="shared" si="26"/>
        <v>10.982373290868155</v>
      </c>
      <c r="M119" s="53">
        <f t="shared" si="27"/>
        <v>58.343858107737084</v>
      </c>
      <c r="N119" s="64">
        <f t="shared" si="28"/>
        <v>47.36148481686893</v>
      </c>
      <c r="P119" s="49" t="s">
        <v>121</v>
      </c>
      <c r="Q119">
        <f>SUM(Q120:Q130)</f>
        <v>145688</v>
      </c>
    </row>
    <row r="120" spans="1:17" ht="13.5">
      <c r="A120" s="41" t="s">
        <v>122</v>
      </c>
      <c r="B120" s="54">
        <f t="shared" si="33"/>
        <v>5</v>
      </c>
      <c r="C120" s="54">
        <v>1</v>
      </c>
      <c r="D120" s="54">
        <v>4</v>
      </c>
      <c r="E120" s="54">
        <v>3</v>
      </c>
      <c r="F120" s="54">
        <v>1</v>
      </c>
      <c r="G120" s="54">
        <v>2</v>
      </c>
      <c r="H120" s="54">
        <v>43</v>
      </c>
      <c r="I120" s="54">
        <v>14</v>
      </c>
      <c r="J120" s="55">
        <v>0</v>
      </c>
      <c r="K120" s="55">
        <v>30</v>
      </c>
      <c r="L120" s="45">
        <f t="shared" si="26"/>
        <v>9.774788864560525</v>
      </c>
      <c r="M120" s="46">
        <f t="shared" si="27"/>
        <v>84.06318423522052</v>
      </c>
      <c r="N120" s="65">
        <f t="shared" si="28"/>
        <v>58.648733187363156</v>
      </c>
      <c r="P120" s="41" t="s">
        <v>122</v>
      </c>
      <c r="Q120">
        <v>51152</v>
      </c>
    </row>
    <row r="121" spans="1:17" ht="13.5">
      <c r="A121" s="41" t="s">
        <v>123</v>
      </c>
      <c r="B121" s="54">
        <f t="shared" si="33"/>
        <v>6</v>
      </c>
      <c r="C121" s="54">
        <v>1</v>
      </c>
      <c r="D121" s="54">
        <v>5</v>
      </c>
      <c r="E121" s="54">
        <v>4</v>
      </c>
      <c r="F121" s="54">
        <v>0</v>
      </c>
      <c r="G121" s="54">
        <v>3</v>
      </c>
      <c r="H121" s="54">
        <v>15</v>
      </c>
      <c r="I121" s="54">
        <v>3</v>
      </c>
      <c r="J121" s="55">
        <v>1</v>
      </c>
      <c r="K121" s="55">
        <v>13</v>
      </c>
      <c r="L121" s="45">
        <f t="shared" si="26"/>
        <v>20.10454362685967</v>
      </c>
      <c r="M121" s="46">
        <f t="shared" si="27"/>
        <v>50.26135906714917</v>
      </c>
      <c r="N121" s="65">
        <f t="shared" si="28"/>
        <v>43.55984452486262</v>
      </c>
      <c r="P121" s="41" t="s">
        <v>123</v>
      </c>
      <c r="Q121">
        <v>29844</v>
      </c>
    </row>
    <row r="122" spans="1:17" ht="13.5">
      <c r="A122" s="41" t="s">
        <v>124</v>
      </c>
      <c r="B122" s="54">
        <f t="shared" si="33"/>
        <v>0</v>
      </c>
      <c r="C122" s="54">
        <v>0</v>
      </c>
      <c r="D122" s="54">
        <v>0</v>
      </c>
      <c r="E122" s="54">
        <v>0</v>
      </c>
      <c r="F122" s="54">
        <v>0</v>
      </c>
      <c r="G122" s="54">
        <v>0</v>
      </c>
      <c r="H122" s="54">
        <v>3</v>
      </c>
      <c r="I122" s="54">
        <v>0</v>
      </c>
      <c r="J122" s="55">
        <v>0</v>
      </c>
      <c r="K122" s="55">
        <v>2</v>
      </c>
      <c r="L122" s="45">
        <f t="shared" si="26"/>
        <v>0</v>
      </c>
      <c r="M122" s="46">
        <f t="shared" si="27"/>
        <v>53.116147308781876</v>
      </c>
      <c r="N122" s="65">
        <f t="shared" si="28"/>
        <v>35.41076487252125</v>
      </c>
      <c r="P122" s="41" t="s">
        <v>124</v>
      </c>
      <c r="Q122">
        <v>5648</v>
      </c>
    </row>
    <row r="123" spans="1:17" ht="13.5">
      <c r="A123" s="41" t="s">
        <v>125</v>
      </c>
      <c r="B123" s="54">
        <f t="shared" si="33"/>
        <v>1</v>
      </c>
      <c r="C123" s="54">
        <v>0</v>
      </c>
      <c r="D123" s="54">
        <v>1</v>
      </c>
      <c r="E123" s="54">
        <v>1</v>
      </c>
      <c r="F123" s="54">
        <v>0</v>
      </c>
      <c r="G123" s="54">
        <v>1</v>
      </c>
      <c r="H123" s="54">
        <v>1</v>
      </c>
      <c r="I123" s="54">
        <v>1</v>
      </c>
      <c r="J123" s="55">
        <v>0</v>
      </c>
      <c r="K123" s="55">
        <v>3</v>
      </c>
      <c r="L123" s="45">
        <f t="shared" si="26"/>
        <v>16.627868307283006</v>
      </c>
      <c r="M123" s="46">
        <f t="shared" si="27"/>
        <v>16.627868307283006</v>
      </c>
      <c r="N123" s="65">
        <f t="shared" si="28"/>
        <v>49.88360492184902</v>
      </c>
      <c r="P123" s="41" t="s">
        <v>125</v>
      </c>
      <c r="Q123">
        <v>6014</v>
      </c>
    </row>
    <row r="124" spans="1:17" ht="13.5">
      <c r="A124" s="41" t="s">
        <v>126</v>
      </c>
      <c r="B124" s="54">
        <f t="shared" si="33"/>
        <v>2</v>
      </c>
      <c r="C124" s="54">
        <v>0</v>
      </c>
      <c r="D124" s="54">
        <v>2</v>
      </c>
      <c r="E124" s="54">
        <v>1</v>
      </c>
      <c r="F124" s="54">
        <v>0</v>
      </c>
      <c r="G124" s="54">
        <v>1</v>
      </c>
      <c r="H124" s="54">
        <v>5</v>
      </c>
      <c r="I124" s="54">
        <v>1</v>
      </c>
      <c r="J124" s="55">
        <v>0</v>
      </c>
      <c r="K124" s="55">
        <v>5</v>
      </c>
      <c r="L124" s="45">
        <f t="shared" si="26"/>
        <v>19.265966669877663</v>
      </c>
      <c r="M124" s="46">
        <f t="shared" si="27"/>
        <v>48.164916674694155</v>
      </c>
      <c r="N124" s="65">
        <f t="shared" si="28"/>
        <v>48.164916674694155</v>
      </c>
      <c r="P124" s="41" t="s">
        <v>126</v>
      </c>
      <c r="Q124">
        <v>10381</v>
      </c>
    </row>
    <row r="125" spans="1:17" ht="13.5">
      <c r="A125" s="41" t="s">
        <v>127</v>
      </c>
      <c r="B125" s="54">
        <f t="shared" si="33"/>
        <v>1</v>
      </c>
      <c r="C125" s="54">
        <v>0</v>
      </c>
      <c r="D125" s="54">
        <v>1</v>
      </c>
      <c r="E125" s="54">
        <v>0</v>
      </c>
      <c r="F125" s="54">
        <v>0</v>
      </c>
      <c r="G125" s="54">
        <v>0</v>
      </c>
      <c r="H125" s="54">
        <v>1</v>
      </c>
      <c r="I125" s="54">
        <v>0</v>
      </c>
      <c r="J125" s="55">
        <v>0</v>
      </c>
      <c r="K125" s="55">
        <v>1</v>
      </c>
      <c r="L125" s="45">
        <f t="shared" si="26"/>
        <v>21.181952976064395</v>
      </c>
      <c r="M125" s="46">
        <f t="shared" si="27"/>
        <v>21.181952976064395</v>
      </c>
      <c r="N125" s="65">
        <f t="shared" si="28"/>
        <v>21.181952976064395</v>
      </c>
      <c r="P125" s="41" t="s">
        <v>127</v>
      </c>
      <c r="Q125">
        <v>4721</v>
      </c>
    </row>
    <row r="126" spans="1:17" ht="13.5">
      <c r="A126" s="41" t="s">
        <v>128</v>
      </c>
      <c r="B126" s="54">
        <f t="shared" si="33"/>
        <v>0</v>
      </c>
      <c r="C126" s="54">
        <v>0</v>
      </c>
      <c r="D126" s="54">
        <v>0</v>
      </c>
      <c r="E126" s="54">
        <v>0</v>
      </c>
      <c r="F126" s="54">
        <v>0</v>
      </c>
      <c r="G126" s="54">
        <v>0</v>
      </c>
      <c r="H126" s="54">
        <v>2</v>
      </c>
      <c r="I126" s="54">
        <v>0</v>
      </c>
      <c r="J126" s="55">
        <v>0</v>
      </c>
      <c r="K126" s="55">
        <v>4</v>
      </c>
      <c r="L126" s="45">
        <f t="shared" si="26"/>
        <v>0</v>
      </c>
      <c r="M126" s="46">
        <f t="shared" si="27"/>
        <v>33.59086328518643</v>
      </c>
      <c r="N126" s="65">
        <f t="shared" si="28"/>
        <v>67.18172657037286</v>
      </c>
      <c r="P126" s="41" t="s">
        <v>128</v>
      </c>
      <c r="Q126">
        <v>5954</v>
      </c>
    </row>
    <row r="127" spans="1:17" ht="13.5">
      <c r="A127" s="41" t="s">
        <v>129</v>
      </c>
      <c r="B127" s="54">
        <f t="shared" si="33"/>
        <v>0</v>
      </c>
      <c r="C127" s="54">
        <v>0</v>
      </c>
      <c r="D127" s="54">
        <v>0</v>
      </c>
      <c r="E127" s="54">
        <v>0</v>
      </c>
      <c r="F127" s="54">
        <v>0</v>
      </c>
      <c r="G127" s="54">
        <v>0</v>
      </c>
      <c r="H127" s="54">
        <v>9</v>
      </c>
      <c r="I127" s="54">
        <v>4</v>
      </c>
      <c r="J127" s="55">
        <v>0</v>
      </c>
      <c r="K127" s="55">
        <v>6</v>
      </c>
      <c r="L127" s="45">
        <f t="shared" si="26"/>
        <v>0</v>
      </c>
      <c r="M127" s="46">
        <f t="shared" si="27"/>
        <v>68.98666257856814</v>
      </c>
      <c r="N127" s="65">
        <f t="shared" si="28"/>
        <v>45.991108385712096</v>
      </c>
      <c r="P127" s="41" t="s">
        <v>129</v>
      </c>
      <c r="Q127">
        <v>13046</v>
      </c>
    </row>
    <row r="128" spans="1:17" ht="13.5">
      <c r="A128" s="41" t="s">
        <v>130</v>
      </c>
      <c r="B128" s="54">
        <f t="shared" si="33"/>
        <v>0</v>
      </c>
      <c r="C128" s="54">
        <v>0</v>
      </c>
      <c r="D128" s="54">
        <v>0</v>
      </c>
      <c r="E128" s="54">
        <v>0</v>
      </c>
      <c r="F128" s="54">
        <v>0</v>
      </c>
      <c r="G128" s="54">
        <v>0</v>
      </c>
      <c r="H128" s="54">
        <v>2</v>
      </c>
      <c r="I128" s="54">
        <v>1</v>
      </c>
      <c r="J128" s="55">
        <v>0</v>
      </c>
      <c r="K128" s="55">
        <v>1</v>
      </c>
      <c r="L128" s="45">
        <f t="shared" si="26"/>
        <v>0</v>
      </c>
      <c r="M128" s="46">
        <f t="shared" si="27"/>
        <v>35.1123595505618</v>
      </c>
      <c r="N128" s="65">
        <f t="shared" si="28"/>
        <v>17.5561797752809</v>
      </c>
      <c r="P128" s="41" t="s">
        <v>130</v>
      </c>
      <c r="Q128">
        <v>5696</v>
      </c>
    </row>
    <row r="129" spans="1:17" ht="13.5">
      <c r="A129" s="41" t="s">
        <v>131</v>
      </c>
      <c r="B129" s="54">
        <f t="shared" si="33"/>
        <v>1</v>
      </c>
      <c r="C129" s="54">
        <v>0</v>
      </c>
      <c r="D129" s="54">
        <v>1</v>
      </c>
      <c r="E129" s="54">
        <v>1</v>
      </c>
      <c r="F129" s="54">
        <v>0</v>
      </c>
      <c r="G129" s="54">
        <v>0</v>
      </c>
      <c r="H129" s="54">
        <v>2</v>
      </c>
      <c r="I129" s="54">
        <v>0</v>
      </c>
      <c r="J129" s="55">
        <v>0</v>
      </c>
      <c r="K129" s="55">
        <v>2</v>
      </c>
      <c r="L129" s="45">
        <f t="shared" si="26"/>
        <v>17.699115044247787</v>
      </c>
      <c r="M129" s="46">
        <f t="shared" si="27"/>
        <v>35.39823008849557</v>
      </c>
      <c r="N129" s="65">
        <f t="shared" si="28"/>
        <v>35.39823008849557</v>
      </c>
      <c r="P129" s="41" t="s">
        <v>131</v>
      </c>
      <c r="Q129">
        <v>5650</v>
      </c>
    </row>
    <row r="130" spans="1:17" ht="13.5">
      <c r="A130" s="56" t="s">
        <v>132</v>
      </c>
      <c r="B130" s="57">
        <f t="shared" si="33"/>
        <v>0</v>
      </c>
      <c r="C130" s="57">
        <v>0</v>
      </c>
      <c r="D130" s="57">
        <v>0</v>
      </c>
      <c r="E130" s="57">
        <v>0</v>
      </c>
      <c r="F130" s="57">
        <v>0</v>
      </c>
      <c r="G130" s="57">
        <v>0</v>
      </c>
      <c r="H130" s="57">
        <v>2</v>
      </c>
      <c r="I130" s="57">
        <v>0</v>
      </c>
      <c r="J130" s="58">
        <v>0</v>
      </c>
      <c r="K130" s="58">
        <v>2</v>
      </c>
      <c r="L130" s="60">
        <f t="shared" si="26"/>
        <v>0</v>
      </c>
      <c r="M130" s="61">
        <f t="shared" si="27"/>
        <v>26.37826431020839</v>
      </c>
      <c r="N130" s="66">
        <f t="shared" si="28"/>
        <v>26.37826431020839</v>
      </c>
      <c r="P130" s="56" t="s">
        <v>132</v>
      </c>
      <c r="Q130">
        <v>7582</v>
      </c>
    </row>
    <row r="131" spans="1:13" ht="13.5">
      <c r="A131" s="67" t="s">
        <v>133</v>
      </c>
      <c r="B131" s="67"/>
      <c r="C131" s="67"/>
      <c r="D131" s="67"/>
      <c r="E131" s="67"/>
      <c r="F131" s="67"/>
      <c r="G131" s="67"/>
      <c r="H131" s="67"/>
      <c r="I131" s="67"/>
      <c r="J131" s="67"/>
      <c r="K131" s="67"/>
      <c r="L131" s="67"/>
      <c r="M131" s="67"/>
    </row>
    <row r="132" spans="1:13" ht="13.5">
      <c r="A132" s="68" t="s">
        <v>134</v>
      </c>
      <c r="B132" s="68"/>
      <c r="C132" s="68"/>
      <c r="D132" s="68"/>
      <c r="E132" s="68"/>
      <c r="F132" s="68"/>
      <c r="G132" s="68"/>
      <c r="H132" s="68"/>
      <c r="I132" s="68"/>
      <c r="J132" s="68"/>
      <c r="K132" s="68"/>
      <c r="L132" s="68"/>
      <c r="M132" s="68"/>
    </row>
    <row r="133" spans="1:13" ht="13.5">
      <c r="A133" s="69" t="s">
        <v>135</v>
      </c>
      <c r="B133" s="70"/>
      <c r="C133" s="70"/>
      <c r="D133" s="70"/>
      <c r="E133" s="70"/>
      <c r="F133" s="70"/>
      <c r="G133" s="70"/>
      <c r="H133" s="70"/>
      <c r="I133" s="70"/>
      <c r="J133" s="70"/>
      <c r="K133" s="70"/>
      <c r="L133" s="70"/>
      <c r="M133" s="70"/>
    </row>
  </sheetData>
  <mergeCells count="8">
    <mergeCell ref="B68:K68"/>
    <mergeCell ref="L68:N68"/>
    <mergeCell ref="L70:L71"/>
    <mergeCell ref="A133:M133"/>
    <mergeCell ref="A1:N1"/>
    <mergeCell ref="B3:K3"/>
    <mergeCell ref="L3:N3"/>
    <mergeCell ref="L5:L6"/>
  </mergeCells>
  <printOptions/>
  <pageMargins left="0.75" right="0.75" top="1" bottom="1" header="0.512" footer="0.512"/>
  <pageSetup horizontalDpi="600" verticalDpi="600" orientation="portrait" paperSize="9" scale="83" r:id="rId1"/>
  <rowBreaks count="1" manualBreakCount="1">
    <brk id="66" max="255" man="1"/>
  </rowBreaks>
  <colBreaks count="1" manualBreakCount="1"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健康福祉政策課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健康福祉政策課</dc:creator>
  <cp:keywords/>
  <dc:description/>
  <cp:lastModifiedBy> 健康福祉政策課</cp:lastModifiedBy>
  <dcterms:created xsi:type="dcterms:W3CDTF">2002-12-13T06:31:18Z</dcterms:created>
  <dcterms:modified xsi:type="dcterms:W3CDTF">2002-12-13T06:33:34Z</dcterms:modified>
  <cp:category/>
  <cp:version/>
  <cp:contentType/>
  <cp:contentStatus/>
</cp:coreProperties>
</file>