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Data\h.kbkw\Desktop\"/>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F59" i="5"/>
  <c r="F64" i="5" s="1"/>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BF296" i="5" l="1"/>
  <c r="G59" i="5"/>
  <c r="G64"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G65" i="5"/>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Q161" i="5" l="1"/>
  <c r="AT161" i="5"/>
  <c r="AO223" i="5"/>
  <c r="AS223" i="5"/>
  <c r="BB100" i="5" s="1"/>
  <c r="AO161" i="5"/>
  <c r="BC100" i="5"/>
  <c r="AN225" i="5"/>
  <c r="BK296" i="5"/>
  <c r="BK297" i="5" s="1"/>
  <c r="AO224" i="5"/>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X101" i="5" s="1"/>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G229" i="5" l="1"/>
  <c r="Z295" i="5"/>
  <c r="AI296" i="5" s="1"/>
  <c r="AS224" i="5"/>
  <c r="AS225" i="5" s="1"/>
  <c r="AW102" i="5"/>
  <c r="BF103" i="5" s="1"/>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BB101"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AW103" i="5" l="1"/>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BF104"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BK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AQ297" i="5" l="1"/>
  <c r="AQ298" i="5" s="1"/>
  <c r="Z297" i="5"/>
  <c r="W297" i="5"/>
  <c r="AH298" i="5"/>
  <c r="AQ299" i="5" s="1"/>
  <c r="AB102" i="5"/>
  <c r="AK103" i="5" s="1"/>
  <c r="X102" i="5"/>
  <c r="X103" i="5" s="1"/>
  <c r="AG102" i="5"/>
  <c r="AP227" i="5" s="1"/>
  <c r="AA102" i="5"/>
  <c r="AA103" i="5" s="1"/>
  <c r="AY103" i="5"/>
  <c r="AH103" i="5"/>
  <c r="AH104" i="5" s="1"/>
  <c r="X297" i="5"/>
  <c r="AG297" i="5"/>
  <c r="AA297" i="5"/>
  <c r="BB103" i="5"/>
  <c r="AJ297" i="5"/>
  <c r="BI103" i="5"/>
  <c r="AO298" i="5"/>
  <c r="W103" i="5"/>
  <c r="AF103" i="5"/>
  <c r="AJ103" i="5"/>
  <c r="AQ226" i="5"/>
  <c r="AQ164" i="5"/>
  <c r="AQ165" i="5" s="1"/>
  <c r="AR298" i="5"/>
  <c r="D296" i="5"/>
  <c r="AL298" i="5"/>
  <c r="BH103" i="5"/>
  <c r="AT165" i="5"/>
  <c r="BQ103" i="5"/>
  <c r="AK298" i="5"/>
  <c r="AT227" i="5"/>
  <c r="V298" i="5"/>
  <c r="Y298" i="5"/>
  <c r="AE298" i="5"/>
  <c r="AU164" i="5"/>
  <c r="AU165" i="5" s="1"/>
  <c r="AF298" i="5"/>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X298" i="5" l="1"/>
  <c r="W298" i="5"/>
  <c r="AF299" i="5" s="1"/>
  <c r="AH299" i="5"/>
  <c r="AQ300" i="5" s="1"/>
  <c r="AP165" i="5"/>
  <c r="D167" i="5"/>
  <c r="D297" i="5" s="1"/>
  <c r="AG103" i="5"/>
  <c r="AP228" i="5" s="1"/>
  <c r="BH104" i="5"/>
  <c r="AQ166" i="5"/>
  <c r="AG298" i="5"/>
  <c r="AG299" i="5" s="1"/>
  <c r="W104" i="5"/>
  <c r="BK104" i="5"/>
  <c r="AP298" i="5"/>
  <c r="AF104" i="5"/>
  <c r="AS298" i="5"/>
  <c r="AO166" i="5"/>
  <c r="AG104" i="5"/>
  <c r="AY104" i="5"/>
  <c r="AJ298" i="5"/>
  <c r="AS228" i="5"/>
  <c r="AJ104" i="5"/>
  <c r="AA298" i="5"/>
  <c r="AZ300" i="5"/>
  <c r="V299" i="5"/>
  <c r="AS166" i="5"/>
  <c r="AS167" i="5" s="1"/>
  <c r="BR104" i="5"/>
  <c r="AX299" i="5"/>
  <c r="AE299" i="5"/>
  <c r="AE300" i="5" s="1"/>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W299" i="5" s="1"/>
  <c r="S104" i="5"/>
  <c r="S298" i="5"/>
  <c r="AB299" i="5" s="1"/>
  <c r="T105" i="5"/>
  <c r="T299" i="5"/>
  <c r="R104" i="5"/>
  <c r="R298" i="5"/>
  <c r="Q104" i="5"/>
  <c r="Q298" i="5"/>
  <c r="Z299" i="5" s="1"/>
  <c r="B167" i="5"/>
  <c r="B297" i="5" s="1"/>
  <c r="M105" i="5"/>
  <c r="M299" i="5"/>
  <c r="O104" i="5"/>
  <c r="O298" i="5"/>
  <c r="X299" i="5" s="1"/>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BH105" i="5" l="1"/>
  <c r="AH300" i="5"/>
  <c r="AQ301" i="5" s="1"/>
  <c r="D168" i="5"/>
  <c r="AP166" i="5"/>
  <c r="D169" i="5" s="1"/>
  <c r="BQ105" i="5"/>
  <c r="AY299" i="5"/>
  <c r="BT105" i="5"/>
  <c r="AP299" i="5"/>
  <c r="AP300" i="5" s="1"/>
  <c r="AO167" i="5"/>
  <c r="W105" i="5"/>
  <c r="BB299" i="5"/>
  <c r="BB105" i="5"/>
  <c r="AJ105" i="5"/>
  <c r="AS168" i="5" s="1"/>
  <c r="AF105" i="5"/>
  <c r="AF106" i="5" s="1"/>
  <c r="AO229" i="5"/>
  <c r="AY105" i="5"/>
  <c r="BH106" i="5" s="1"/>
  <c r="AS299" i="5"/>
  <c r="AJ299" i="5"/>
  <c r="AS229" i="5"/>
  <c r="AP229" i="5"/>
  <c r="AK105" i="5"/>
  <c r="AX105" i="5"/>
  <c r="AA299" i="5"/>
  <c r="Y300" i="5"/>
  <c r="BI301" i="5"/>
  <c r="AN300" i="5"/>
  <c r="AN301" i="5" s="1"/>
  <c r="V300" i="5"/>
  <c r="AE301" i="5" s="1"/>
  <c r="AR300" i="5"/>
  <c r="AH106" i="5"/>
  <c r="AQ231" i="5" s="1"/>
  <c r="AQ168" i="5"/>
  <c r="AB105" i="5"/>
  <c r="BG300" i="5"/>
  <c r="BD300" i="5"/>
  <c r="AC300" i="5"/>
  <c r="AO300" i="5"/>
  <c r="AL300" i="5"/>
  <c r="BJ300" i="5"/>
  <c r="BQ106"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AT168" i="5" s="1"/>
  <c r="Y106" i="5"/>
  <c r="X105" i="5"/>
  <c r="I168" i="5"/>
  <c r="I298" i="5" s="1"/>
  <c r="BA300" i="5"/>
  <c r="BG104" i="5"/>
  <c r="BG105" i="5" s="1"/>
  <c r="AI300" i="5"/>
  <c r="BM104" i="5"/>
  <c r="BM105" i="5" s="1"/>
  <c r="AX300" i="5"/>
  <c r="AZ301" i="5"/>
  <c r="AF300" i="5"/>
  <c r="I233" i="5"/>
  <c r="AG300" i="5"/>
  <c r="AT300" i="5"/>
  <c r="BH299" i="5"/>
  <c r="AN230" i="5"/>
  <c r="BJ106" i="5"/>
  <c r="BD105" i="5"/>
  <c r="BS106" i="5"/>
  <c r="BO106" i="5"/>
  <c r="BC105" i="5"/>
  <c r="AW105" i="5"/>
  <c r="AW106" i="5" s="1"/>
  <c r="AL106" i="5"/>
  <c r="AU167" i="5"/>
  <c r="AU168" i="5" s="1"/>
  <c r="AR168" i="5"/>
  <c r="AG105" i="5"/>
  <c r="AR230" i="5"/>
  <c r="Z105" i="5"/>
  <c r="AI106" i="5" s="1"/>
  <c r="AC106" i="5"/>
  <c r="B168" i="5"/>
  <c r="B298" i="5" s="1"/>
  <c r="J297" i="5"/>
  <c r="H168" i="5"/>
  <c r="H298" i="5" s="1"/>
  <c r="T106" i="5"/>
  <c r="T300" i="5"/>
  <c r="M106" i="5"/>
  <c r="M300" i="5"/>
  <c r="O105" i="5"/>
  <c r="O299" i="5"/>
  <c r="X300" i="5" s="1"/>
  <c r="N105" i="5"/>
  <c r="N299" i="5"/>
  <c r="W300" i="5" s="1"/>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AX106" i="5" l="1"/>
  <c r="W106" i="5"/>
  <c r="AH301" i="5"/>
  <c r="AQ302" i="5" s="1"/>
  <c r="AP167" i="5"/>
  <c r="AP168" i="5" s="1"/>
  <c r="BH300" i="5"/>
  <c r="BK300" i="5"/>
  <c r="BB300" i="5"/>
  <c r="AY300" i="5"/>
  <c r="AY301" i="5" s="1"/>
  <c r="AO168" i="5"/>
  <c r="AO169" i="5" s="1"/>
  <c r="BU106" i="5"/>
  <c r="AJ106" i="5"/>
  <c r="AS169" i="5" s="1"/>
  <c r="AO230" i="5"/>
  <c r="AY106" i="5"/>
  <c r="BH107" i="5" s="1"/>
  <c r="BK106" i="5"/>
  <c r="AS230" i="5"/>
  <c r="BG106" i="5"/>
  <c r="AS300" i="5"/>
  <c r="BB106" i="5"/>
  <c r="AK106" i="5"/>
  <c r="AT169" i="5" s="1"/>
  <c r="AJ300" i="5"/>
  <c r="AN169" i="5"/>
  <c r="AA300" i="5"/>
  <c r="V301" i="5"/>
  <c r="AE302" i="5" s="1"/>
  <c r="AB106" i="5"/>
  <c r="BT106" i="5"/>
  <c r="BT107" i="5" s="1"/>
  <c r="BD301" i="5"/>
  <c r="AC301" i="5"/>
  <c r="BA107" i="5"/>
  <c r="AT230" i="5"/>
  <c r="AW301" i="5"/>
  <c r="AW302" i="5" s="1"/>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107" i="5"/>
  <c r="AF301" i="5"/>
  <c r="AL107" i="5"/>
  <c r="AU169" i="5"/>
  <c r="AP230" i="5"/>
  <c r="BM106" i="5"/>
  <c r="AU231" i="5"/>
  <c r="BQ107"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W107" i="5" s="1"/>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D170" i="5" l="1"/>
  <c r="BK301" i="5"/>
  <c r="BG107" i="5"/>
  <c r="AX107" i="5"/>
  <c r="BG108" i="5" s="1"/>
  <c r="BH301" i="5"/>
  <c r="AP169" i="5"/>
  <c r="AH302" i="5"/>
  <c r="AQ303" i="5" s="1"/>
  <c r="D300" i="5"/>
  <c r="AJ107" i="5"/>
  <c r="AS170" i="5" s="1"/>
  <c r="BB301" i="5"/>
  <c r="BK302" i="5" s="1"/>
  <c r="BK107" i="5"/>
  <c r="BT108" i="5" s="1"/>
  <c r="AO231" i="5"/>
  <c r="AX108" i="5" s="1"/>
  <c r="AC302" i="5"/>
  <c r="AP231" i="5"/>
  <c r="BB107" i="5"/>
  <c r="AY302" i="5"/>
  <c r="BP107" i="5"/>
  <c r="AS231" i="5"/>
  <c r="BM302" i="5"/>
  <c r="BM303" i="5" s="1"/>
  <c r="AT231" i="5"/>
  <c r="AK107" i="5"/>
  <c r="BF302" i="5"/>
  <c r="BF303" i="5" s="1"/>
  <c r="AS301" i="5"/>
  <c r="AT302" i="5"/>
  <c r="AN170" i="5"/>
  <c r="AJ301" i="5"/>
  <c r="AL302" i="5"/>
  <c r="AA301" i="5"/>
  <c r="V302" i="5"/>
  <c r="AE303" i="5" s="1"/>
  <c r="AB107" i="5"/>
  <c r="BA302" i="5"/>
  <c r="BC107" i="5"/>
  <c r="BJ108" i="5"/>
  <c r="BI303" i="5"/>
  <c r="V108" i="5"/>
  <c r="Y302" i="5"/>
  <c r="AR302" i="5"/>
  <c r="BH302" i="5"/>
  <c r="AU302" i="5"/>
  <c r="BD303" i="5" s="1"/>
  <c r="BM107" i="5"/>
  <c r="BM108" i="5" s="1"/>
  <c r="AG107" i="5"/>
  <c r="AP170" i="5" s="1"/>
  <c r="BI109" i="5"/>
  <c r="AX302" i="5"/>
  <c r="AZ109" i="5"/>
  <c r="X107" i="5"/>
  <c r="AH108" i="5"/>
  <c r="AQ233" i="5" s="1"/>
  <c r="BS108" i="5"/>
  <c r="AW108" i="5"/>
  <c r="AQ170" i="5"/>
  <c r="AE108" i="5"/>
  <c r="AN232" i="5"/>
  <c r="BG302" i="5"/>
  <c r="BC302" i="5"/>
  <c r="BL303" i="5" s="1"/>
  <c r="AU170" i="5"/>
  <c r="AA107" i="5"/>
  <c r="AO170" i="5"/>
  <c r="BR106" i="5"/>
  <c r="BR107" i="5" s="1"/>
  <c r="BR108" i="5" s="1"/>
  <c r="BR109" i="5" s="1"/>
  <c r="Y108" i="5"/>
  <c r="AZ303" i="5"/>
  <c r="I170" i="5"/>
  <c r="I300" i="5" s="1"/>
  <c r="BF108" i="5"/>
  <c r="BJ302" i="5"/>
  <c r="AL108" i="5"/>
  <c r="AG302" i="5"/>
  <c r="AF302" i="5"/>
  <c r="AY107" i="5"/>
  <c r="AO302" i="5"/>
  <c r="AN303" i="5"/>
  <c r="AW303" i="5"/>
  <c r="AP302" i="5"/>
  <c r="AF108"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W108" i="5" s="1"/>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AH303" i="5" l="1"/>
  <c r="BP108" i="5"/>
  <c r="AJ108" i="5"/>
  <c r="AS171" i="5" s="1"/>
  <c r="AO232" i="5"/>
  <c r="AX109" i="5" s="1"/>
  <c r="BH303" i="5"/>
  <c r="AL303" i="5"/>
  <c r="BB302" i="5"/>
  <c r="BK108" i="5"/>
  <c r="BT109" i="5" s="1"/>
  <c r="AT232" i="5"/>
  <c r="BB108" i="5"/>
  <c r="BP109" i="5"/>
  <c r="AC303" i="5"/>
  <c r="AL304" i="5" s="1"/>
  <c r="AB108" i="5"/>
  <c r="BC108" i="5"/>
  <c r="AY108" i="5"/>
  <c r="AS302" i="5"/>
  <c r="BA303" i="5"/>
  <c r="AS232" i="5"/>
  <c r="V109" i="5"/>
  <c r="BL108" i="5"/>
  <c r="AE109" i="5"/>
  <c r="BJ303" i="5"/>
  <c r="AU303" i="5"/>
  <c r="BD304" i="5" s="1"/>
  <c r="AT170" i="5"/>
  <c r="AK108" i="5"/>
  <c r="AT233" i="5" s="1"/>
  <c r="AT303" i="5"/>
  <c r="BV108" i="5"/>
  <c r="BV109" i="5" s="1"/>
  <c r="AJ302" i="5"/>
  <c r="V303" i="5"/>
  <c r="AE304" i="5" s="1"/>
  <c r="AO303" i="5"/>
  <c r="AA302" i="5"/>
  <c r="BS109" i="5"/>
  <c r="BG303" i="5"/>
  <c r="AH109" i="5"/>
  <c r="AQ234" i="5" s="1"/>
  <c r="Y303" i="5"/>
  <c r="AH304" i="5" s="1"/>
  <c r="BM304" i="5"/>
  <c r="AR303" i="5"/>
  <c r="BA304" i="5" s="1"/>
  <c r="AG108" i="5"/>
  <c r="AP171" i="5" s="1"/>
  <c r="BI110" i="5"/>
  <c r="BA109" i="5"/>
  <c r="AP232" i="5"/>
  <c r="X108" i="5"/>
  <c r="BR110" i="5"/>
  <c r="BF109" i="5"/>
  <c r="AQ171" i="5"/>
  <c r="BC303" i="5"/>
  <c r="BC304" i="5" s="1"/>
  <c r="AO171" i="5"/>
  <c r="AN171" i="5"/>
  <c r="AN233" i="5"/>
  <c r="AU171" i="5"/>
  <c r="AZ304" i="5"/>
  <c r="AW109" i="5"/>
  <c r="AA108" i="5"/>
  <c r="AJ109" i="5" s="1"/>
  <c r="BI304" i="5"/>
  <c r="AP303" i="5"/>
  <c r="AX303" i="5"/>
  <c r="BO109" i="5"/>
  <c r="AU233" i="5"/>
  <c r="AW304" i="5"/>
  <c r="Y109" i="5"/>
  <c r="AN304" i="5"/>
  <c r="AZ110" i="5"/>
  <c r="BF304" i="5"/>
  <c r="AL109" i="5"/>
  <c r="BU108" i="5"/>
  <c r="AF109" i="5"/>
  <c r="AK303" i="5"/>
  <c r="AY303" i="5"/>
  <c r="AG303" i="5"/>
  <c r="BH108" i="5"/>
  <c r="BG109" i="5"/>
  <c r="AQ304" i="5"/>
  <c r="AO233" i="5"/>
  <c r="AI303" i="5"/>
  <c r="AF303" i="5"/>
  <c r="BK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W109" i="5" s="1"/>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AC304" i="5" l="1"/>
  <c r="BK109" i="5"/>
  <c r="BB303" i="5"/>
  <c r="BK304" i="5" s="1"/>
  <c r="AB109" i="5"/>
  <c r="AN172" i="5"/>
  <c r="BB109" i="5"/>
  <c r="BC109" i="5"/>
  <c r="BL109" i="5"/>
  <c r="AS233" i="5"/>
  <c r="AO304" i="5"/>
  <c r="AY109" i="5"/>
  <c r="BU109" i="5"/>
  <c r="BH109" i="5"/>
  <c r="AS303" i="5"/>
  <c r="BJ304" i="5"/>
  <c r="BJ305" i="5" s="1"/>
  <c r="AT304" i="5"/>
  <c r="BC305" i="5" s="1"/>
  <c r="AQ172" i="5"/>
  <c r="AU304" i="5"/>
  <c r="AU305" i="5" s="1"/>
  <c r="BM305" i="5"/>
  <c r="V110" i="5"/>
  <c r="BR111" i="5"/>
  <c r="AU234" i="5"/>
  <c r="AE110" i="5"/>
  <c r="AK109" i="5"/>
  <c r="AT234" i="5" s="1"/>
  <c r="AN234" i="5"/>
  <c r="AG109" i="5"/>
  <c r="AP172" i="5" s="1"/>
  <c r="AA303" i="5"/>
  <c r="BO110" i="5"/>
  <c r="AT171" i="5"/>
  <c r="BJ110" i="5"/>
  <c r="BF110" i="5"/>
  <c r="V304" i="5"/>
  <c r="AE305" i="5" s="1"/>
  <c r="BA110" i="5"/>
  <c r="AR304" i="5"/>
  <c r="BA305" i="5" s="1"/>
  <c r="AH110" i="5"/>
  <c r="AX304" i="5"/>
  <c r="AJ303" i="5"/>
  <c r="BG110" i="5"/>
  <c r="AP233" i="5"/>
  <c r="AW110" i="5"/>
  <c r="Y304" i="5"/>
  <c r="AH305" i="5" s="1"/>
  <c r="BG304" i="5"/>
  <c r="BF305" i="5"/>
  <c r="BI111" i="5"/>
  <c r="X109" i="5"/>
  <c r="AS172" i="5"/>
  <c r="BL304" i="5"/>
  <c r="BL305" i="5" s="1"/>
  <c r="AO172" i="5"/>
  <c r="BI305" i="5"/>
  <c r="AX110" i="5"/>
  <c r="BG111" i="5" s="1"/>
  <c r="AP304" i="5"/>
  <c r="Y110" i="5"/>
  <c r="AA109" i="5"/>
  <c r="AJ110" i="5" s="1"/>
  <c r="AS234" i="5"/>
  <c r="AW305" i="5"/>
  <c r="AU172" i="5"/>
  <c r="AN305" i="5"/>
  <c r="AZ111" i="5"/>
  <c r="BD110" i="5"/>
  <c r="AF110" i="5"/>
  <c r="AO234" i="5"/>
  <c r="AQ305" i="5"/>
  <c r="AZ305" i="5"/>
  <c r="AY304" i="5"/>
  <c r="BH304" i="5"/>
  <c r="AC110" i="5"/>
  <c r="AF304" i="5"/>
  <c r="BP110" i="5"/>
  <c r="BS110" i="5"/>
  <c r="AI304" i="5"/>
  <c r="AG304" i="5"/>
  <c r="AK304" i="5"/>
  <c r="AL305" i="5"/>
  <c r="BQ109" i="5"/>
  <c r="BT110" i="5"/>
  <c r="AL110" i="5"/>
  <c r="AR234" i="5"/>
  <c r="BM110" i="5"/>
  <c r="BV110" i="5"/>
  <c r="AR172" i="5"/>
  <c r="Z109" i="5"/>
  <c r="AI110" i="5" s="1"/>
  <c r="B172" i="5"/>
  <c r="B302" i="5" s="1"/>
  <c r="J301" i="5"/>
  <c r="N109" i="5"/>
  <c r="W110" i="5" s="1"/>
  <c r="N303" i="5"/>
  <c r="W304" i="5" s="1"/>
  <c r="M110" i="5"/>
  <c r="M304" i="5"/>
  <c r="Q109" i="5"/>
  <c r="Q303" i="5"/>
  <c r="Z304" i="5" s="1"/>
  <c r="T110" i="5"/>
  <c r="T304" i="5"/>
  <c r="AC305" i="5" s="1"/>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BU110" i="5" l="1"/>
  <c r="BB304" i="5"/>
  <c r="BD305" i="5"/>
  <c r="BD306" i="5" s="1"/>
  <c r="V111" i="5"/>
  <c r="AB110" i="5"/>
  <c r="BL110" i="5"/>
  <c r="BU111" i="5" s="1"/>
  <c r="BB110" i="5"/>
  <c r="BK110" i="5"/>
  <c r="BT111" i="5" s="1"/>
  <c r="BC110" i="5"/>
  <c r="AG110" i="5"/>
  <c r="AP173" i="5" s="1"/>
  <c r="AS304" i="5"/>
  <c r="AY110" i="5"/>
  <c r="AN235" i="5"/>
  <c r="BH110" i="5"/>
  <c r="BD111" i="5"/>
  <c r="AX305" i="5"/>
  <c r="AT305" i="5"/>
  <c r="BC306" i="5" s="1"/>
  <c r="BR112" i="5"/>
  <c r="AW111" i="5"/>
  <c r="AE111" i="5"/>
  <c r="AE112" i="5" s="1"/>
  <c r="BP111" i="5"/>
  <c r="BP112" i="5" s="1"/>
  <c r="BQ110" i="5"/>
  <c r="BQ111" i="5" s="1"/>
  <c r="AQ173" i="5"/>
  <c r="BI112" i="5"/>
  <c r="AN173" i="5"/>
  <c r="BO111" i="5"/>
  <c r="AK110" i="5"/>
  <c r="AT235" i="5" s="1"/>
  <c r="AT172" i="5"/>
  <c r="BK305" i="5"/>
  <c r="AA304" i="5"/>
  <c r="AS173" i="5"/>
  <c r="BJ111" i="5"/>
  <c r="BS111" i="5"/>
  <c r="AP234" i="5"/>
  <c r="BF111" i="5"/>
  <c r="BC111" i="5"/>
  <c r="BG305" i="5"/>
  <c r="AP305" i="5"/>
  <c r="AH111" i="5"/>
  <c r="V305" i="5"/>
  <c r="AE306" i="5" s="1"/>
  <c r="AQ235" i="5"/>
  <c r="BF306" i="5"/>
  <c r="AJ304" i="5"/>
  <c r="X110" i="5"/>
  <c r="Y305" i="5"/>
  <c r="AH306" i="5" s="1"/>
  <c r="AX111" i="5"/>
  <c r="BG112" i="5" s="1"/>
  <c r="AN306" i="5"/>
  <c r="AY305" i="5"/>
  <c r="Y111" i="5"/>
  <c r="AO173" i="5"/>
  <c r="AF111" i="5"/>
  <c r="BM111" i="5"/>
  <c r="AA110" i="5"/>
  <c r="AJ111" i="5" s="1"/>
  <c r="AS235" i="5"/>
  <c r="BJ306" i="5"/>
  <c r="AW306" i="5"/>
  <c r="AO235" i="5"/>
  <c r="BL306" i="5"/>
  <c r="BH305" i="5"/>
  <c r="BV111" i="5"/>
  <c r="AU306" i="5"/>
  <c r="AC111" i="5"/>
  <c r="AI305" i="5"/>
  <c r="AR305" i="5"/>
  <c r="AL306" i="5"/>
  <c r="AF305" i="5"/>
  <c r="AZ306" i="5"/>
  <c r="BI306" i="5"/>
  <c r="AK305" i="5"/>
  <c r="AQ306"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AC306" i="5" s="1"/>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BG306" i="5" l="1"/>
  <c r="BM306" i="5"/>
  <c r="BH111" i="5"/>
  <c r="AY111" i="5"/>
  <c r="V112" i="5"/>
  <c r="BB305" i="5"/>
  <c r="BK306" i="5" s="1"/>
  <c r="AN236" i="5"/>
  <c r="AN237" i="5" s="1"/>
  <c r="AB111" i="5"/>
  <c r="AG111" i="5"/>
  <c r="BL111" i="5"/>
  <c r="BL112" i="5" s="1"/>
  <c r="BK111" i="5"/>
  <c r="BT112" i="5" s="1"/>
  <c r="BB111" i="5"/>
  <c r="BB112" i="5" s="1"/>
  <c r="AW112" i="5"/>
  <c r="AH112" i="5"/>
  <c r="BR113" i="5"/>
  <c r="BM112" i="5"/>
  <c r="AS174" i="5"/>
  <c r="BO112" i="5"/>
  <c r="AQ174" i="5"/>
  <c r="BF112" i="5"/>
  <c r="BF113" i="5" s="1"/>
  <c r="BH306" i="5"/>
  <c r="AN174" i="5"/>
  <c r="AN175" i="5" s="1"/>
  <c r="AP235" i="5"/>
  <c r="AP236" i="5" s="1"/>
  <c r="AY306" i="5"/>
  <c r="BF307" i="5"/>
  <c r="AA305" i="5"/>
  <c r="BV112" i="5"/>
  <c r="AO236" i="5"/>
  <c r="AJ305" i="5"/>
  <c r="BS112" i="5"/>
  <c r="BU112" i="5"/>
  <c r="AS305" i="5"/>
  <c r="BB306" i="5" s="1"/>
  <c r="BC112" i="5"/>
  <c r="AT173" i="5"/>
  <c r="AK111" i="5"/>
  <c r="AT236" i="5" s="1"/>
  <c r="V306" i="5"/>
  <c r="AE307" i="5" s="1"/>
  <c r="AQ236" i="5"/>
  <c r="AZ112" i="5"/>
  <c r="BI113" i="5" s="1"/>
  <c r="AE113" i="5"/>
  <c r="X111" i="5"/>
  <c r="AG112" i="5" s="1"/>
  <c r="Y306" i="5"/>
  <c r="AH307" i="5" s="1"/>
  <c r="AF112" i="5"/>
  <c r="AX112" i="5"/>
  <c r="AO174" i="5"/>
  <c r="Y112" i="5"/>
  <c r="AW113" i="5"/>
  <c r="AS236" i="5"/>
  <c r="AA111" i="5"/>
  <c r="AJ112" i="5" s="1"/>
  <c r="BP113" i="5"/>
  <c r="BD307" i="5"/>
  <c r="AW307" i="5"/>
  <c r="BM307" i="5"/>
  <c r="AP174" i="5"/>
  <c r="BI307" i="5"/>
  <c r="AC112" i="5"/>
  <c r="BA112" i="5"/>
  <c r="AZ307" i="5"/>
  <c r="AL112" i="5"/>
  <c r="AF306" i="5"/>
  <c r="AG306" i="5"/>
  <c r="AP306" i="5"/>
  <c r="AR306" i="5"/>
  <c r="BA306" i="5"/>
  <c r="AI306" i="5"/>
  <c r="BL307" i="5"/>
  <c r="AO306" i="5"/>
  <c r="AQ307" i="5"/>
  <c r="AK306" i="5"/>
  <c r="AL307" i="5"/>
  <c r="AX306" i="5"/>
  <c r="AN307" i="5"/>
  <c r="AU307" i="5"/>
  <c r="AT306" i="5"/>
  <c r="BC307" i="5" s="1"/>
  <c r="BH112" i="5"/>
  <c r="BJ112" i="5"/>
  <c r="AU174" i="5"/>
  <c r="AR236" i="5"/>
  <c r="AU236" i="5"/>
  <c r="BD112" i="5"/>
  <c r="AR174" i="5"/>
  <c r="BQ112" i="5"/>
  <c r="Z111" i="5"/>
  <c r="AI112" i="5" s="1"/>
  <c r="J303" i="5"/>
  <c r="B304" i="5"/>
  <c r="D174" i="5"/>
  <c r="D304" i="5" s="1"/>
  <c r="P112" i="5"/>
  <c r="P306" i="5"/>
  <c r="S111" i="5"/>
  <c r="S305" i="5"/>
  <c r="AB306" i="5" s="1"/>
  <c r="N111" i="5"/>
  <c r="W112" i="5" s="1"/>
  <c r="N305" i="5"/>
  <c r="W306" i="5" s="1"/>
  <c r="Q111" i="5"/>
  <c r="Q305" i="5"/>
  <c r="Z306" i="5" s="1"/>
  <c r="R111" i="5"/>
  <c r="R305" i="5"/>
  <c r="M112" i="5"/>
  <c r="V113" i="5" s="1"/>
  <c r="M306" i="5"/>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AB112" i="5" l="1"/>
  <c r="BR114" i="5"/>
  <c r="V307" i="5"/>
  <c r="BK112" i="5"/>
  <c r="BK113" i="5" s="1"/>
  <c r="BO113" i="5"/>
  <c r="BO114" i="5" s="1"/>
  <c r="AY112" i="5"/>
  <c r="AY113" i="5" s="1"/>
  <c r="BU113" i="5"/>
  <c r="BL113" i="5"/>
  <c r="BU114" i="5" s="1"/>
  <c r="AH113" i="5"/>
  <c r="AQ175" i="5"/>
  <c r="AS175" i="5"/>
  <c r="BV113" i="5"/>
  <c r="BM308" i="5"/>
  <c r="BF308" i="5"/>
  <c r="AX113" i="5"/>
  <c r="AJ306" i="5"/>
  <c r="BH307" i="5"/>
  <c r="Y307" i="5"/>
  <c r="AH308" i="5" s="1"/>
  <c r="AA306" i="5"/>
  <c r="X112" i="5"/>
  <c r="AG113" i="5" s="1"/>
  <c r="AS306" i="5"/>
  <c r="BB307" i="5" s="1"/>
  <c r="AE114" i="5"/>
  <c r="AN238" i="5"/>
  <c r="AN176" i="5"/>
  <c r="AZ113" i="5"/>
  <c r="BI114" i="5" s="1"/>
  <c r="BR115" i="5" s="1"/>
  <c r="AK112" i="5"/>
  <c r="AT237" i="5" s="1"/>
  <c r="BK307" i="5"/>
  <c r="BC113" i="5"/>
  <c r="AT174" i="5"/>
  <c r="AO175" i="5"/>
  <c r="AQ237" i="5"/>
  <c r="AF113" i="5"/>
  <c r="BF114" i="5"/>
  <c r="AO237" i="5"/>
  <c r="BI308" i="5"/>
  <c r="BT113" i="5"/>
  <c r="BG113" i="5"/>
  <c r="AS237" i="5"/>
  <c r="AW114" i="5"/>
  <c r="Y113" i="5"/>
  <c r="BB113" i="5"/>
  <c r="AA112" i="5"/>
  <c r="AJ113" i="5" s="1"/>
  <c r="BD308" i="5"/>
  <c r="BH113" i="5"/>
  <c r="AC113" i="5"/>
  <c r="AW308" i="5"/>
  <c r="AP237" i="5"/>
  <c r="AL113" i="5"/>
  <c r="AU237" i="5"/>
  <c r="AO307" i="5"/>
  <c r="AU175" i="5"/>
  <c r="AP175" i="5"/>
  <c r="BJ113" i="5"/>
  <c r="BL308" i="5"/>
  <c r="AQ308" i="5"/>
  <c r="AZ308" i="5"/>
  <c r="AR307" i="5"/>
  <c r="AL308" i="5"/>
  <c r="AE308" i="5"/>
  <c r="AI307" i="5"/>
  <c r="AK307" i="5"/>
  <c r="AT307" i="5"/>
  <c r="AP307" i="5"/>
  <c r="AY307" i="5"/>
  <c r="AF307" i="5"/>
  <c r="AU308" i="5"/>
  <c r="AU309" i="5" s="1"/>
  <c r="BA307" i="5"/>
  <c r="BJ307" i="5"/>
  <c r="AG307" i="5"/>
  <c r="AN308" i="5"/>
  <c r="AX307" i="5"/>
  <c r="BG307" i="5"/>
  <c r="BQ113" i="5"/>
  <c r="AR237" i="5"/>
  <c r="AR175" i="5"/>
  <c r="BA113" i="5"/>
  <c r="BD113" i="5"/>
  <c r="BM113" i="5"/>
  <c r="BS113" i="5"/>
  <c r="Z112" i="5"/>
  <c r="F175" i="5"/>
  <c r="F305" i="5" s="1"/>
  <c r="B305" i="5"/>
  <c r="D175" i="5"/>
  <c r="D305" i="5" s="1"/>
  <c r="J304" i="5"/>
  <c r="M113" i="5"/>
  <c r="V114" i="5" s="1"/>
  <c r="M307" i="5"/>
  <c r="V308" i="5" s="1"/>
  <c r="O112" i="5"/>
  <c r="O306" i="5"/>
  <c r="X307" i="5" s="1"/>
  <c r="P113" i="5"/>
  <c r="P307" i="5"/>
  <c r="S112" i="5"/>
  <c r="AB113" i="5" s="1"/>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BL114" i="5" l="1"/>
  <c r="Y308" i="5"/>
  <c r="AQ176" i="5"/>
  <c r="AQ177" i="5" s="1"/>
  <c r="AS307" i="5"/>
  <c r="BB308" i="5" s="1"/>
  <c r="AF114" i="5"/>
  <c r="AQ238" i="5"/>
  <c r="BM309" i="5"/>
  <c r="AH114" i="5"/>
  <c r="BG114" i="5"/>
  <c r="BF309" i="5"/>
  <c r="AJ307" i="5"/>
  <c r="AA307" i="5"/>
  <c r="X113" i="5"/>
  <c r="AG114" i="5" s="1"/>
  <c r="BO115" i="5"/>
  <c r="AO176" i="5"/>
  <c r="AE115" i="5"/>
  <c r="AO238" i="5"/>
  <c r="AN239" i="5"/>
  <c r="AX114" i="5"/>
  <c r="AZ114" i="5"/>
  <c r="AZ115" i="5" s="1"/>
  <c r="BK308" i="5"/>
  <c r="AN177" i="5"/>
  <c r="AT175" i="5"/>
  <c r="BC114" i="5"/>
  <c r="BL115" i="5" s="1"/>
  <c r="AK113" i="5"/>
  <c r="BF115" i="5"/>
  <c r="BP114" i="5"/>
  <c r="AQ239" i="5"/>
  <c r="Y114" i="5"/>
  <c r="BQ114" i="5"/>
  <c r="AS238" i="5"/>
  <c r="BB114" i="5"/>
  <c r="BK114" i="5"/>
  <c r="AC114" i="5"/>
  <c r="AW115" i="5"/>
  <c r="AW116" i="5" s="1"/>
  <c r="AL114" i="5"/>
  <c r="AP238" i="5"/>
  <c r="BH114" i="5"/>
  <c r="BT114" i="5"/>
  <c r="AS176" i="5"/>
  <c r="AW309" i="5"/>
  <c r="BF310" i="5" s="1"/>
  <c r="BD114" i="5"/>
  <c r="AA113" i="5"/>
  <c r="AJ114" i="5" s="1"/>
  <c r="AQ309" i="5"/>
  <c r="AU176" i="5"/>
  <c r="AY114" i="5"/>
  <c r="BH115" i="5" s="1"/>
  <c r="BS114" i="5"/>
  <c r="AU238" i="5"/>
  <c r="BA308" i="5"/>
  <c r="AP176" i="5"/>
  <c r="AX308" i="5"/>
  <c r="AT308" i="5"/>
  <c r="BU115" i="5"/>
  <c r="BA114" i="5"/>
  <c r="AP308" i="5"/>
  <c r="AY308" i="5"/>
  <c r="BH308" i="5"/>
  <c r="BJ308" i="5"/>
  <c r="AF308" i="5"/>
  <c r="AO308" i="5"/>
  <c r="AE309" i="5"/>
  <c r="AI308" i="5"/>
  <c r="BC308" i="5"/>
  <c r="AR308" i="5"/>
  <c r="AK308" i="5"/>
  <c r="AZ309" i="5"/>
  <c r="BI309" i="5"/>
  <c r="BG308" i="5"/>
  <c r="AL309" i="5"/>
  <c r="BD309" i="5"/>
  <c r="AH309" i="5"/>
  <c r="AN309" i="5"/>
  <c r="Z113" i="5"/>
  <c r="AG308" i="5"/>
  <c r="AO239" i="5"/>
  <c r="BJ114" i="5"/>
  <c r="BM114" i="5"/>
  <c r="BV114" i="5"/>
  <c r="AI113" i="5"/>
  <c r="D177" i="5"/>
  <c r="D307" i="5" s="1"/>
  <c r="J305" i="5"/>
  <c r="B306" i="5"/>
  <c r="M114" i="5"/>
  <c r="V115" i="5" s="1"/>
  <c r="M308" i="5"/>
  <c r="V309" i="5" s="1"/>
  <c r="R113" i="5"/>
  <c r="R307" i="5"/>
  <c r="Q113" i="5"/>
  <c r="Q307" i="5"/>
  <c r="Z308" i="5" s="1"/>
  <c r="T114" i="5"/>
  <c r="T308" i="5"/>
  <c r="AC309" i="5" s="1"/>
  <c r="S113" i="5"/>
  <c r="AB114" i="5" s="1"/>
  <c r="S307" i="5"/>
  <c r="AB308" i="5" s="1"/>
  <c r="O113" i="5"/>
  <c r="O307" i="5"/>
  <c r="X308" i="5" s="1"/>
  <c r="N113" i="5"/>
  <c r="W114" i="5" s="1"/>
  <c r="AF115" i="5" s="1"/>
  <c r="N307" i="5"/>
  <c r="W308" i="5" s="1"/>
  <c r="P114" i="5"/>
  <c r="P308" i="5"/>
  <c r="Y309" i="5" s="1"/>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H115" i="5" l="1"/>
  <c r="BP115" i="5"/>
  <c r="BG115" i="5"/>
  <c r="AO177" i="5"/>
  <c r="AO178" i="5" s="1"/>
  <c r="AS308" i="5"/>
  <c r="BB309" i="5" s="1"/>
  <c r="AA308" i="5"/>
  <c r="AJ308" i="5"/>
  <c r="X114" i="5"/>
  <c r="AG115" i="5" s="1"/>
  <c r="AE116" i="5"/>
  <c r="AN240" i="5"/>
  <c r="AW117" i="5" s="1"/>
  <c r="BF116" i="5"/>
  <c r="BF117" i="5" s="1"/>
  <c r="AN178" i="5"/>
  <c r="AX115" i="5"/>
  <c r="BG116" i="5" s="1"/>
  <c r="BI115" i="5"/>
  <c r="BR116" i="5" s="1"/>
  <c r="AP239" i="5"/>
  <c r="AP177" i="5"/>
  <c r="BO116" i="5"/>
  <c r="AU177" i="5"/>
  <c r="AZ116" i="5"/>
  <c r="AT176" i="5"/>
  <c r="Y115" i="5"/>
  <c r="AH116" i="5" s="1"/>
  <c r="AU239" i="5"/>
  <c r="AQ178" i="5"/>
  <c r="AS239" i="5"/>
  <c r="BQ115" i="5"/>
  <c r="BQ116" i="5" s="1"/>
  <c r="AK114" i="5"/>
  <c r="AT238" i="5"/>
  <c r="AQ240" i="5"/>
  <c r="AL115" i="5"/>
  <c r="AU178" i="5" s="1"/>
  <c r="AC115" i="5"/>
  <c r="BK115" i="5"/>
  <c r="BB115" i="5"/>
  <c r="BM115" i="5"/>
  <c r="BT115" i="5"/>
  <c r="BA309" i="5"/>
  <c r="AW310" i="5"/>
  <c r="BF311" i="5" s="1"/>
  <c r="AA114" i="5"/>
  <c r="AJ115" i="5" s="1"/>
  <c r="AS177" i="5"/>
  <c r="BD115" i="5"/>
  <c r="AZ310" i="5"/>
  <c r="AY115" i="5"/>
  <c r="BH116" i="5" s="1"/>
  <c r="BJ309" i="5"/>
  <c r="BG309" i="5"/>
  <c r="AX309" i="5"/>
  <c r="AY309" i="5"/>
  <c r="BJ115" i="5"/>
  <c r="BP116" i="5"/>
  <c r="BI310" i="5"/>
  <c r="AO309" i="5"/>
  <c r="AR309" i="5"/>
  <c r="AP309" i="5"/>
  <c r="BV115" i="5"/>
  <c r="BH309" i="5"/>
  <c r="BU116" i="5"/>
  <c r="BS115" i="5"/>
  <c r="Z114" i="5"/>
  <c r="BC309" i="5"/>
  <c r="BL309" i="5"/>
  <c r="BK309" i="5"/>
  <c r="BD310" i="5"/>
  <c r="BM310" i="5"/>
  <c r="AH310" i="5"/>
  <c r="AK309" i="5"/>
  <c r="AE310" i="5"/>
  <c r="AJ309"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AA309" i="5" s="1"/>
  <c r="T115" i="5"/>
  <c r="T309" i="5"/>
  <c r="AC310" i="5" s="1"/>
  <c r="F178" i="5"/>
  <c r="F308" i="5" s="1"/>
  <c r="M115" i="5"/>
  <c r="V116" i="5" s="1"/>
  <c r="M309" i="5"/>
  <c r="V310" i="5" s="1"/>
  <c r="N114" i="5"/>
  <c r="W115" i="5" s="1"/>
  <c r="AF116" i="5" s="1"/>
  <c r="N308" i="5"/>
  <c r="W309" i="5" s="1"/>
  <c r="P115" i="5"/>
  <c r="P309" i="5"/>
  <c r="Y310" i="5" s="1"/>
  <c r="O114" i="5"/>
  <c r="X115" i="5" s="1"/>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AP178" i="5" l="1"/>
  <c r="AP240" i="5"/>
  <c r="AG116" i="5"/>
  <c r="AS309" i="5"/>
  <c r="BB310" i="5" s="1"/>
  <c r="AN179" i="5"/>
  <c r="AN241" i="5"/>
  <c r="AW118" i="5" s="1"/>
  <c r="AE117" i="5"/>
  <c r="BD116" i="5"/>
  <c r="BO117" i="5"/>
  <c r="BO118" i="5" s="1"/>
  <c r="AX116" i="5"/>
  <c r="BG117" i="5" s="1"/>
  <c r="AT177" i="5"/>
  <c r="AZ117" i="5"/>
  <c r="BI116" i="5"/>
  <c r="AQ241" i="5"/>
  <c r="AQ179" i="5"/>
  <c r="AS240" i="5"/>
  <c r="AC116" i="5"/>
  <c r="BB116" i="5"/>
  <c r="Y116" i="5"/>
  <c r="AH117" i="5" s="1"/>
  <c r="BF118" i="5"/>
  <c r="AK115" i="5"/>
  <c r="AT178" i="5" s="1"/>
  <c r="AL116" i="5"/>
  <c r="AU179" i="5" s="1"/>
  <c r="AU240" i="5"/>
  <c r="AT239" i="5"/>
  <c r="BC115" i="5"/>
  <c r="BT116" i="5"/>
  <c r="BV116" i="5"/>
  <c r="BK116" i="5"/>
  <c r="AA115" i="5"/>
  <c r="AJ116" i="5" s="1"/>
  <c r="BA310" i="5"/>
  <c r="BJ310" i="5"/>
  <c r="AW311" i="5"/>
  <c r="BF312" i="5" s="1"/>
  <c r="AS178" i="5"/>
  <c r="AZ311" i="5"/>
  <c r="BM116" i="5"/>
  <c r="BI311" i="5"/>
  <c r="BQ117" i="5"/>
  <c r="AO310" i="5"/>
  <c r="BS116" i="5"/>
  <c r="BG310" i="5"/>
  <c r="AP310" i="5"/>
  <c r="AX310" i="5"/>
  <c r="AX311" i="5" s="1"/>
  <c r="AY116" i="5"/>
  <c r="BH117" i="5" s="1"/>
  <c r="AY310" i="5"/>
  <c r="BH310" i="5"/>
  <c r="AO241" i="5"/>
  <c r="AT310" i="5"/>
  <c r="BM311" i="5"/>
  <c r="Z115" i="5"/>
  <c r="AI115" i="5"/>
  <c r="BL310" i="5"/>
  <c r="AU311" i="5"/>
  <c r="BP117" i="5"/>
  <c r="AR239" i="5"/>
  <c r="AR177" i="5"/>
  <c r="BK310" i="5"/>
  <c r="AI310" i="5"/>
  <c r="AL311" i="5"/>
  <c r="AE311" i="5"/>
  <c r="AJ310" i="5"/>
  <c r="BD311" i="5"/>
  <c r="AQ311" i="5"/>
  <c r="BA115" i="5"/>
  <c r="AK310" i="5"/>
  <c r="BC310" i="5"/>
  <c r="AR310" i="5"/>
  <c r="AS310" i="5"/>
  <c r="AN311" i="5"/>
  <c r="AG310" i="5"/>
  <c r="AH311" i="5"/>
  <c r="AF310" i="5"/>
  <c r="AN242" i="5"/>
  <c r="AO179" i="5"/>
  <c r="AP241" i="5"/>
  <c r="AQ180" i="5"/>
  <c r="AP179" i="5"/>
  <c r="C178" i="5"/>
  <c r="C308" i="5" s="1"/>
  <c r="B308" i="5"/>
  <c r="D178" i="5"/>
  <c r="D308" i="5" s="1"/>
  <c r="J307" i="5"/>
  <c r="N80" i="5" s="1"/>
  <c r="Q115" i="5"/>
  <c r="Q309" i="5"/>
  <c r="Z310" i="5" s="1"/>
  <c r="O115" i="5"/>
  <c r="X116" i="5" s="1"/>
  <c r="AG117" i="5" s="1"/>
  <c r="O309" i="5"/>
  <c r="X310" i="5" s="1"/>
  <c r="S115" i="5"/>
  <c r="AB116" i="5" s="1"/>
  <c r="S309" i="5"/>
  <c r="AB310" i="5" s="1"/>
  <c r="P116" i="5"/>
  <c r="Y117" i="5" s="1"/>
  <c r="AH118" i="5" s="1"/>
  <c r="P310" i="5"/>
  <c r="Y311" i="5" s="1"/>
  <c r="H178" i="5"/>
  <c r="H308" i="5" s="1"/>
  <c r="T116" i="5"/>
  <c r="T310" i="5"/>
  <c r="AC311" i="5" s="1"/>
  <c r="N115" i="5"/>
  <c r="W116" i="5" s="1"/>
  <c r="AF117" i="5" s="1"/>
  <c r="N309" i="5"/>
  <c r="W310" i="5" s="1"/>
  <c r="M116" i="5"/>
  <c r="V117" i="5" s="1"/>
  <c r="M310" i="5"/>
  <c r="V311" i="5" s="1"/>
  <c r="R115" i="5"/>
  <c r="R309" i="5"/>
  <c r="AA310" i="5" s="1"/>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AN180" i="5" l="1"/>
  <c r="AE118" i="5"/>
  <c r="AX117" i="5"/>
  <c r="BF119" i="5"/>
  <c r="BM117" i="5"/>
  <c r="BD117" i="5"/>
  <c r="AQ242" i="5"/>
  <c r="BO119" i="5"/>
  <c r="BO120" i="5" s="1"/>
  <c r="BI312" i="5"/>
  <c r="BB117" i="5"/>
  <c r="AZ118" i="5"/>
  <c r="BR117" i="5"/>
  <c r="BI117" i="5"/>
  <c r="BI118" i="5" s="1"/>
  <c r="AS241" i="5"/>
  <c r="BB118" i="5" s="1"/>
  <c r="BJ311" i="5"/>
  <c r="AC117" i="5"/>
  <c r="AU241" i="5"/>
  <c r="BD118" i="5" s="1"/>
  <c r="BK117" i="5"/>
  <c r="BK118" i="5" s="1"/>
  <c r="AT240" i="5"/>
  <c r="AK116" i="5"/>
  <c r="AT179" i="5" s="1"/>
  <c r="AL117" i="5"/>
  <c r="BL116" i="5"/>
  <c r="BC116" i="5"/>
  <c r="BC117" i="5" s="1"/>
  <c r="BT117" i="5"/>
  <c r="AA116" i="5"/>
  <c r="AJ117" i="5" s="1"/>
  <c r="AS179" i="5"/>
  <c r="BP118" i="5"/>
  <c r="BV117" i="5"/>
  <c r="BH311" i="5"/>
  <c r="AY311" i="5"/>
  <c r="AX118" i="5"/>
  <c r="BQ118" i="5"/>
  <c r="AY117" i="5"/>
  <c r="AY118" i="5" s="1"/>
  <c r="AO311" i="5"/>
  <c r="AX312" i="5" s="1"/>
  <c r="BK311" i="5"/>
  <c r="AP311" i="5"/>
  <c r="AU312" i="5"/>
  <c r="BG311" i="5"/>
  <c r="BG312" i="5" s="1"/>
  <c r="BD312" i="5"/>
  <c r="AR240" i="5"/>
  <c r="AI116" i="5"/>
  <c r="BG118" i="5"/>
  <c r="BA116" i="5"/>
  <c r="AR178" i="5"/>
  <c r="BC311" i="5"/>
  <c r="Z116" i="5"/>
  <c r="BB311" i="5"/>
  <c r="BL311" i="5"/>
  <c r="AQ312" i="5"/>
  <c r="AK311" i="5"/>
  <c r="BM312" i="5"/>
  <c r="AE312" i="5"/>
  <c r="AG311" i="5"/>
  <c r="AN312" i="5"/>
  <c r="AJ311" i="5"/>
  <c r="AZ312" i="5"/>
  <c r="AI311" i="5"/>
  <c r="AF311" i="5"/>
  <c r="AH312" i="5"/>
  <c r="AS311" i="5"/>
  <c r="AW312" i="5"/>
  <c r="BF313" i="5" s="1"/>
  <c r="BJ116" i="5"/>
  <c r="AR311" i="5"/>
  <c r="BA311" i="5"/>
  <c r="AT311" i="5"/>
  <c r="AL312" i="5"/>
  <c r="AO242" i="5"/>
  <c r="AP242" i="5"/>
  <c r="AO180" i="5"/>
  <c r="AN181" i="5"/>
  <c r="AN243" i="5"/>
  <c r="AZ119" i="5"/>
  <c r="AQ243" i="5"/>
  <c r="AQ181" i="5"/>
  <c r="AW119" i="5"/>
  <c r="AP180" i="5"/>
  <c r="D179" i="5"/>
  <c r="D309" i="5" s="1"/>
  <c r="C179" i="5"/>
  <c r="C309" i="5" s="1"/>
  <c r="B309" i="5"/>
  <c r="J308" i="5"/>
  <c r="C180" i="5"/>
  <c r="C310" i="5" s="1"/>
  <c r="S116" i="5"/>
  <c r="AB117" i="5" s="1"/>
  <c r="S310" i="5"/>
  <c r="AB311" i="5" s="1"/>
  <c r="O116" i="5"/>
  <c r="X117" i="5" s="1"/>
  <c r="AG118" i="5" s="1"/>
  <c r="O310" i="5"/>
  <c r="X311" i="5" s="1"/>
  <c r="M117" i="5"/>
  <c r="V118" i="5" s="1"/>
  <c r="AE119" i="5" s="1"/>
  <c r="M311" i="5"/>
  <c r="V312" i="5" s="1"/>
  <c r="Q116" i="5"/>
  <c r="Q310" i="5"/>
  <c r="Z311" i="5" s="1"/>
  <c r="T117" i="5"/>
  <c r="T311" i="5"/>
  <c r="AC312" i="5" s="1"/>
  <c r="N116" i="5"/>
  <c r="W117" i="5" s="1"/>
  <c r="AF118" i="5" s="1"/>
  <c r="N310" i="5"/>
  <c r="W311" i="5" s="1"/>
  <c r="F179" i="5"/>
  <c r="F309" i="5" s="1"/>
  <c r="P117" i="5"/>
  <c r="Y118" i="5" s="1"/>
  <c r="AH119" i="5" s="1"/>
  <c r="P311" i="5"/>
  <c r="Y312" i="5" s="1"/>
  <c r="R116" i="5"/>
  <c r="R310" i="5"/>
  <c r="AA311" i="5" s="1"/>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BF120" i="5" l="1"/>
  <c r="AL118" i="5"/>
  <c r="BM118" i="5"/>
  <c r="BV118" i="5"/>
  <c r="AU180" i="5"/>
  <c r="BP119" i="5"/>
  <c r="BI119" i="5"/>
  <c r="BI120" i="5" s="1"/>
  <c r="AU242" i="5"/>
  <c r="AU243" i="5" s="1"/>
  <c r="AC118" i="5"/>
  <c r="AL119" i="5" s="1"/>
  <c r="BR118" i="5"/>
  <c r="BR119" i="5" s="1"/>
  <c r="BT118" i="5"/>
  <c r="AT241" i="5"/>
  <c r="AK117" i="5"/>
  <c r="AT180" i="5" s="1"/>
  <c r="AS180" i="5"/>
  <c r="AS242" i="5"/>
  <c r="AA117" i="5"/>
  <c r="AJ118" i="5" s="1"/>
  <c r="BL117" i="5"/>
  <c r="BL118" i="5" s="1"/>
  <c r="BU117" i="5"/>
  <c r="AR241" i="5"/>
  <c r="BH312" i="5"/>
  <c r="BG119" i="5"/>
  <c r="AR179" i="5"/>
  <c r="AX119" i="5"/>
  <c r="BA117" i="5"/>
  <c r="AY312" i="5"/>
  <c r="BH118" i="5"/>
  <c r="BQ119" i="5" s="1"/>
  <c r="BD313" i="5"/>
  <c r="AU313" i="5"/>
  <c r="BM313" i="5"/>
  <c r="BK312" i="5"/>
  <c r="AP312" i="5"/>
  <c r="BM119" i="5"/>
  <c r="BC312" i="5"/>
  <c r="BB312" i="5"/>
  <c r="AI117" i="5"/>
  <c r="AR242" i="5" s="1"/>
  <c r="AN313" i="5"/>
  <c r="Z117" i="5"/>
  <c r="AQ313" i="5"/>
  <c r="BL312" i="5"/>
  <c r="BG313" i="5"/>
  <c r="AF312" i="5"/>
  <c r="AI312" i="5"/>
  <c r="AJ312" i="5"/>
  <c r="BV119" i="5"/>
  <c r="AZ313" i="5"/>
  <c r="BI313" i="5"/>
  <c r="AE313" i="5"/>
  <c r="AG312" i="5"/>
  <c r="AO312" i="5"/>
  <c r="AK312" i="5"/>
  <c r="BA312" i="5"/>
  <c r="BJ312" i="5"/>
  <c r="BJ117" i="5"/>
  <c r="BS117" i="5"/>
  <c r="AW313" i="5"/>
  <c r="AL313" i="5"/>
  <c r="AS312" i="5"/>
  <c r="AT312" i="5"/>
  <c r="AR312" i="5"/>
  <c r="AH313" i="5"/>
  <c r="AO243" i="5"/>
  <c r="AQ182" i="5"/>
  <c r="AZ120" i="5"/>
  <c r="AQ244" i="5"/>
  <c r="AP243" i="5"/>
  <c r="BB119" i="5"/>
  <c r="AN182" i="5"/>
  <c r="AN244" i="5"/>
  <c r="AY119" i="5"/>
  <c r="BO121" i="5"/>
  <c r="AU181" i="5"/>
  <c r="AO181" i="5"/>
  <c r="AP181" i="5"/>
  <c r="BK119" i="5"/>
  <c r="BT119" i="5"/>
  <c r="AW120" i="5"/>
  <c r="F180" i="5"/>
  <c r="F310" i="5" s="1"/>
  <c r="D180" i="5"/>
  <c r="D310" i="5" s="1"/>
  <c r="B310" i="5"/>
  <c r="J309" i="5"/>
  <c r="R117" i="5"/>
  <c r="R311" i="5"/>
  <c r="AA312" i="5" s="1"/>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AE120"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BD119" i="5" l="1"/>
  <c r="AC119" i="5"/>
  <c r="BR120" i="5"/>
  <c r="AS181" i="5"/>
  <c r="AT242" i="5"/>
  <c r="AK118" i="5"/>
  <c r="AT181" i="5" s="1"/>
  <c r="AA118" i="5"/>
  <c r="AJ119" i="5" s="1"/>
  <c r="AS243" i="5"/>
  <c r="BB120" i="5" s="1"/>
  <c r="BC118" i="5"/>
  <c r="BU118" i="5"/>
  <c r="BU119" i="5" s="1"/>
  <c r="AY313" i="5"/>
  <c r="BG120" i="5"/>
  <c r="BA118" i="5"/>
  <c r="BH119" i="5"/>
  <c r="BQ120" i="5" s="1"/>
  <c r="BP120" i="5"/>
  <c r="BH313" i="5"/>
  <c r="AW314" i="5"/>
  <c r="AR180" i="5"/>
  <c r="AO313" i="5"/>
  <c r="BI314" i="5"/>
  <c r="BK313" i="5"/>
  <c r="BM314" i="5"/>
  <c r="BD314" i="5"/>
  <c r="BJ118" i="5"/>
  <c r="AU314" i="5"/>
  <c r="AI118" i="5"/>
  <c r="BV120" i="5"/>
  <c r="Z118" i="5"/>
  <c r="BB313" i="5"/>
  <c r="BL313" i="5"/>
  <c r="AZ314" i="5"/>
  <c r="BJ313" i="5"/>
  <c r="BA119" i="5"/>
  <c r="BS118" i="5"/>
  <c r="BF314" i="5"/>
  <c r="BA313" i="5"/>
  <c r="AG313" i="5"/>
  <c r="AH314" i="5"/>
  <c r="AE314" i="5"/>
  <c r="AX313" i="5"/>
  <c r="AK313" i="5"/>
  <c r="AJ313" i="5"/>
  <c r="AQ314" i="5"/>
  <c r="AR313" i="5"/>
  <c r="AF313" i="5"/>
  <c r="AL314" i="5"/>
  <c r="AP313" i="5"/>
  <c r="AI313" i="5"/>
  <c r="AS313" i="5"/>
  <c r="AU244" i="5"/>
  <c r="AN314" i="5"/>
  <c r="AT313" i="5"/>
  <c r="BC313" i="5"/>
  <c r="BT120" i="5"/>
  <c r="AN183" i="5"/>
  <c r="AP244" i="5"/>
  <c r="AQ183" i="5"/>
  <c r="AW121" i="5"/>
  <c r="BI121" i="5"/>
  <c r="BR121" i="5"/>
  <c r="BF121" i="5"/>
  <c r="AU182" i="5"/>
  <c r="AZ121" i="5"/>
  <c r="BK120" i="5"/>
  <c r="AY120" i="5"/>
  <c r="AO182" i="5"/>
  <c r="AN245" i="5"/>
  <c r="AL120" i="5"/>
  <c r="AO244" i="5"/>
  <c r="AQ245" i="5"/>
  <c r="AP182" i="5"/>
  <c r="AX120" i="5"/>
  <c r="BG121" i="5" s="1"/>
  <c r="BD120" i="5"/>
  <c r="BM120" i="5"/>
  <c r="C181" i="5"/>
  <c r="C311" i="5" s="1"/>
  <c r="D181" i="5"/>
  <c r="D311" i="5" s="1"/>
  <c r="H181" i="5"/>
  <c r="H311" i="5" s="1"/>
  <c r="B311" i="5"/>
  <c r="J310" i="5"/>
  <c r="F181" i="5"/>
  <c r="F311" i="5" s="1"/>
  <c r="M119" i="5"/>
  <c r="V120" i="5" s="1"/>
  <c r="AE121" i="5" s="1"/>
  <c r="M313" i="5"/>
  <c r="V314" i="5" s="1"/>
  <c r="N118" i="5"/>
  <c r="W119" i="5" s="1"/>
  <c r="AF120" i="5" s="1"/>
  <c r="N312" i="5"/>
  <c r="W313" i="5" s="1"/>
  <c r="T119" i="5"/>
  <c r="AC120" i="5" s="1"/>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BH314" i="5" l="1"/>
  <c r="AS182" i="5"/>
  <c r="AA119" i="5"/>
  <c r="AJ120" i="5" s="1"/>
  <c r="AS244" i="5"/>
  <c r="AK119" i="5"/>
  <c r="AT182" i="5" s="1"/>
  <c r="AT243" i="5"/>
  <c r="BJ119" i="5"/>
  <c r="BJ120" i="5" s="1"/>
  <c r="BI315" i="5"/>
  <c r="AK120" i="5"/>
  <c r="BS119" i="5"/>
  <c r="BC119" i="5"/>
  <c r="BL119" i="5"/>
  <c r="BU120" i="5" s="1"/>
  <c r="BP121" i="5"/>
  <c r="BP122" i="5" s="1"/>
  <c r="BH120" i="5"/>
  <c r="BH121" i="5" s="1"/>
  <c r="AW315" i="5"/>
  <c r="AR181" i="5"/>
  <c r="BF315" i="5"/>
  <c r="BM315" i="5"/>
  <c r="AP314" i="5"/>
  <c r="BK314" i="5"/>
  <c r="Z119" i="5"/>
  <c r="BD315" i="5"/>
  <c r="BM316" i="5" s="1"/>
  <c r="AQ315" i="5"/>
  <c r="BJ314" i="5"/>
  <c r="AI119" i="5"/>
  <c r="AR243" i="5"/>
  <c r="BA120" i="5" s="1"/>
  <c r="BR122" i="5"/>
  <c r="BD121" i="5"/>
  <c r="BK121" i="5"/>
  <c r="BF122" i="5"/>
  <c r="AR314" i="5"/>
  <c r="AL315" i="5"/>
  <c r="AY121" i="5"/>
  <c r="AF314" i="5"/>
  <c r="AJ314" i="5"/>
  <c r="AX314" i="5"/>
  <c r="BG314" i="5"/>
  <c r="AY314" i="5"/>
  <c r="AG314" i="5"/>
  <c r="AP315" i="5" s="1"/>
  <c r="AO314" i="5"/>
  <c r="AE315" i="5"/>
  <c r="AT314" i="5"/>
  <c r="AS314" i="5"/>
  <c r="AK314" i="5"/>
  <c r="AH315" i="5"/>
  <c r="BA314" i="5"/>
  <c r="AI314" i="5"/>
  <c r="AZ315" i="5"/>
  <c r="BC314" i="5"/>
  <c r="BL314" i="5"/>
  <c r="AN315" i="5"/>
  <c r="AW316" i="5" s="1"/>
  <c r="AU245" i="5"/>
  <c r="BB314" i="5"/>
  <c r="AU315" i="5"/>
  <c r="AW122" i="5"/>
  <c r="BB121" i="5"/>
  <c r="AZ122" i="5"/>
  <c r="AU183" i="5"/>
  <c r="AX121" i="5"/>
  <c r="BG122" i="5" s="1"/>
  <c r="AQ246" i="5"/>
  <c r="AP183" i="5"/>
  <c r="AN246" i="5"/>
  <c r="AS183" i="5"/>
  <c r="AN184" i="5"/>
  <c r="AL121" i="5"/>
  <c r="BO122" i="5"/>
  <c r="AQ184" i="5"/>
  <c r="AO245" i="5"/>
  <c r="AO183" i="5"/>
  <c r="BI122" i="5"/>
  <c r="BM121" i="5"/>
  <c r="BV121" i="5"/>
  <c r="AP245" i="5"/>
  <c r="BT121" i="5"/>
  <c r="J311" i="5"/>
  <c r="D182" i="5"/>
  <c r="D312" i="5" s="1"/>
  <c r="F182" i="5"/>
  <c r="F312" i="5" s="1"/>
  <c r="B312" i="5"/>
  <c r="H182" i="5"/>
  <c r="H312" i="5" s="1"/>
  <c r="Q119" i="5"/>
  <c r="Q313" i="5"/>
  <c r="Z314" i="5" s="1"/>
  <c r="M120" i="5"/>
  <c r="V121" i="5" s="1"/>
  <c r="AE122" i="5" s="1"/>
  <c r="M314" i="5"/>
  <c r="V315" i="5" s="1"/>
  <c r="R119" i="5"/>
  <c r="AA120" i="5" s="1"/>
  <c r="AJ121" i="5" s="1"/>
  <c r="R313" i="5"/>
  <c r="AA314" i="5" s="1"/>
  <c r="P120" i="5"/>
  <c r="Y121" i="5" s="1"/>
  <c r="AH122" i="5" s="1"/>
  <c r="P314" i="5"/>
  <c r="Y315" i="5" s="1"/>
  <c r="O119" i="5"/>
  <c r="X120" i="5" s="1"/>
  <c r="AG121" i="5" s="1"/>
  <c r="O313" i="5"/>
  <c r="X314" i="5" s="1"/>
  <c r="T120" i="5"/>
  <c r="AC121" i="5" s="1"/>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AS245" i="5" l="1"/>
  <c r="BB122" i="5" s="1"/>
  <c r="AY315" i="5"/>
  <c r="AY316" i="5" s="1"/>
  <c r="BC120" i="5"/>
  <c r="AQ316" i="5"/>
  <c r="AR182" i="5"/>
  <c r="BF316" i="5"/>
  <c r="BF317" i="5" s="1"/>
  <c r="BS120" i="5"/>
  <c r="BQ121" i="5"/>
  <c r="BQ122" i="5" s="1"/>
  <c r="AT183" i="5"/>
  <c r="BL120" i="5"/>
  <c r="AT244" i="5"/>
  <c r="AT245" i="5" s="1"/>
  <c r="AK121" i="5"/>
  <c r="AT184" i="5" s="1"/>
  <c r="Z120" i="5"/>
  <c r="BD122" i="5"/>
  <c r="BS121" i="5"/>
  <c r="AX122" i="5"/>
  <c r="BG123" i="5" s="1"/>
  <c r="AR244" i="5"/>
  <c r="BJ121" i="5"/>
  <c r="BH315" i="5"/>
  <c r="BH316" i="5" s="1"/>
  <c r="AI120" i="5"/>
  <c r="BM122" i="5"/>
  <c r="AR315" i="5"/>
  <c r="AO315" i="5"/>
  <c r="BP123" i="5"/>
  <c r="BK122" i="5"/>
  <c r="BT122" i="5"/>
  <c r="AY122" i="5"/>
  <c r="BH122" i="5"/>
  <c r="AS315" i="5"/>
  <c r="BO123" i="5"/>
  <c r="AL122" i="5"/>
  <c r="BL315" i="5"/>
  <c r="BG315" i="5"/>
  <c r="AU316" i="5"/>
  <c r="BF123" i="5"/>
  <c r="BD316" i="5"/>
  <c r="BM317" i="5" s="1"/>
  <c r="BA315" i="5"/>
  <c r="BJ315" i="5"/>
  <c r="AE316" i="5"/>
  <c r="AX315" i="5"/>
  <c r="AK315" i="5"/>
  <c r="AF315" i="5"/>
  <c r="AZ316" i="5"/>
  <c r="BI316" i="5"/>
  <c r="BB315" i="5"/>
  <c r="BK315" i="5"/>
  <c r="AN316" i="5"/>
  <c r="AI315" i="5"/>
  <c r="AT315" i="5"/>
  <c r="AH316" i="5"/>
  <c r="AG315" i="5"/>
  <c r="AP316" i="5" s="1"/>
  <c r="AJ315" i="5"/>
  <c r="AL316" i="5"/>
  <c r="BC315" i="5"/>
  <c r="BV122" i="5"/>
  <c r="BI123" i="5"/>
  <c r="AS184" i="5"/>
  <c r="AU246" i="5"/>
  <c r="AN185" i="5"/>
  <c r="AN247" i="5"/>
  <c r="AW123" i="5"/>
  <c r="AP184" i="5"/>
  <c r="AP246" i="5"/>
  <c r="AS246" i="5"/>
  <c r="AO184" i="5"/>
  <c r="AQ185" i="5"/>
  <c r="AO246" i="5"/>
  <c r="AQ247" i="5"/>
  <c r="AU184" i="5"/>
  <c r="AZ123" i="5"/>
  <c r="BR123" i="5"/>
  <c r="H183" i="5"/>
  <c r="H313" i="5" s="1"/>
  <c r="D183" i="5"/>
  <c r="D313" i="5" s="1"/>
  <c r="F183" i="5"/>
  <c r="F313" i="5" s="1"/>
  <c r="B313" i="5"/>
  <c r="J312" i="5"/>
  <c r="M121" i="5"/>
  <c r="V122" i="5" s="1"/>
  <c r="AE123" i="5" s="1"/>
  <c r="M315" i="5"/>
  <c r="V316" i="5" s="1"/>
  <c r="P121" i="5"/>
  <c r="Y122" i="5" s="1"/>
  <c r="AH123" i="5" s="1"/>
  <c r="P315" i="5"/>
  <c r="Y316" i="5" s="1"/>
  <c r="R120" i="5"/>
  <c r="AA121" i="5" s="1"/>
  <c r="AJ122" i="5" s="1"/>
  <c r="R314" i="5"/>
  <c r="AA315" i="5" s="1"/>
  <c r="N120" i="5"/>
  <c r="W121" i="5" s="1"/>
  <c r="AF122" i="5" s="1"/>
  <c r="N314" i="5"/>
  <c r="W315" i="5" s="1"/>
  <c r="Q120" i="5"/>
  <c r="Z121" i="5" s="1"/>
  <c r="Q314" i="5"/>
  <c r="Z315" i="5" s="1"/>
  <c r="O120" i="5"/>
  <c r="X121" i="5" s="1"/>
  <c r="AG122" i="5" s="1"/>
  <c r="O314" i="5"/>
  <c r="X315" i="5" s="1"/>
  <c r="S120" i="5"/>
  <c r="AB121" i="5" s="1"/>
  <c r="S314" i="5"/>
  <c r="AB315" i="5" s="1"/>
  <c r="T121" i="5"/>
  <c r="AC122" i="5" s="1"/>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AZ317" i="5" l="1"/>
  <c r="AQ317" i="5"/>
  <c r="AZ318" i="5" s="1"/>
  <c r="AT246" i="5"/>
  <c r="BM123" i="5"/>
  <c r="AR183" i="5"/>
  <c r="BL121" i="5"/>
  <c r="AK122" i="5"/>
  <c r="BU121" i="5"/>
  <c r="BC121" i="5"/>
  <c r="AR316" i="5"/>
  <c r="BA316" i="5"/>
  <c r="AX316" i="5"/>
  <c r="AO316" i="5"/>
  <c r="AS316" i="5"/>
  <c r="BB316" i="5"/>
  <c r="BS122" i="5"/>
  <c r="AN317" i="5"/>
  <c r="AR245" i="5"/>
  <c r="BQ123" i="5"/>
  <c r="BB123" i="5"/>
  <c r="BT123" i="5"/>
  <c r="AL123" i="5"/>
  <c r="BV123" i="5"/>
  <c r="BK123" i="5"/>
  <c r="AI121" i="5"/>
  <c r="AR184" i="5" s="1"/>
  <c r="BA121" i="5"/>
  <c r="AU317" i="5"/>
  <c r="BO124" i="5"/>
  <c r="BH123" i="5"/>
  <c r="AU185" i="5"/>
  <c r="AU247" i="5"/>
  <c r="BG316" i="5"/>
  <c r="AY123" i="5"/>
  <c r="BD317" i="5"/>
  <c r="BC316" i="5"/>
  <c r="BJ316" i="5"/>
  <c r="BJ317" i="5" s="1"/>
  <c r="BI317" i="5"/>
  <c r="BI318" i="5" s="1"/>
  <c r="BK316" i="5"/>
  <c r="AZ124" i="5"/>
  <c r="BD123" i="5"/>
  <c r="AY317" i="5"/>
  <c r="AF316" i="5"/>
  <c r="AW317" i="5"/>
  <c r="BH317" i="5"/>
  <c r="AK316" i="5"/>
  <c r="AJ316" i="5"/>
  <c r="AG316" i="5"/>
  <c r="AP317" i="5" s="1"/>
  <c r="AH317" i="5"/>
  <c r="BR124" i="5"/>
  <c r="AL317" i="5"/>
  <c r="BL316" i="5"/>
  <c r="AE317" i="5"/>
  <c r="AT316" i="5"/>
  <c r="AI316" i="5"/>
  <c r="AT247" i="5"/>
  <c r="AO247" i="5"/>
  <c r="AS247" i="5"/>
  <c r="AQ186" i="5"/>
  <c r="AX123" i="5"/>
  <c r="AS185" i="5"/>
  <c r="AN248" i="5"/>
  <c r="AT185"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AA122" i="5" s="1"/>
  <c r="AJ123" i="5" s="1"/>
  <c r="R315" i="5"/>
  <c r="AA316" i="5" s="1"/>
  <c r="P122" i="5"/>
  <c r="Y123" i="5" s="1"/>
  <c r="AH124" i="5" s="1"/>
  <c r="P316" i="5"/>
  <c r="Y317" i="5" s="1"/>
  <c r="S121" i="5"/>
  <c r="AB122" i="5" s="1"/>
  <c r="AK123"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BG317" i="5" l="1"/>
  <c r="AU318" i="5"/>
  <c r="AQ318" i="5"/>
  <c r="BU122" i="5"/>
  <c r="AR317" i="5"/>
  <c r="BV124" i="5"/>
  <c r="BK317" i="5"/>
  <c r="BD318" i="5"/>
  <c r="BD319" i="5" s="1"/>
  <c r="BA317" i="5"/>
  <c r="BA318" i="5" s="1"/>
  <c r="BQ124" i="5"/>
  <c r="BL122" i="5"/>
  <c r="BC122" i="5"/>
  <c r="BC123" i="5" s="1"/>
  <c r="BC124" i="5" s="1"/>
  <c r="AX317" i="5"/>
  <c r="BH318" i="5"/>
  <c r="AO317" i="5"/>
  <c r="BB317" i="5"/>
  <c r="AN318" i="5"/>
  <c r="BK124" i="5"/>
  <c r="AI122" i="5"/>
  <c r="AR185" i="5" s="1"/>
  <c r="BD124" i="5"/>
  <c r="AU248" i="5"/>
  <c r="AL124" i="5"/>
  <c r="AU186" i="5"/>
  <c r="BT124" i="5"/>
  <c r="BA122" i="5"/>
  <c r="BJ122" i="5"/>
  <c r="AZ319" i="5"/>
  <c r="BI125" i="5"/>
  <c r="AR246" i="5"/>
  <c r="BH124" i="5"/>
  <c r="BL317" i="5"/>
  <c r="BC317" i="5"/>
  <c r="AW125" i="5"/>
  <c r="BI319" i="5"/>
  <c r="BM318" i="5"/>
  <c r="AX124" i="5"/>
  <c r="BM124" i="5"/>
  <c r="AJ317" i="5"/>
  <c r="AK317" i="5"/>
  <c r="AG317" i="5"/>
  <c r="AP318" i="5" s="1"/>
  <c r="AF317" i="5"/>
  <c r="AI317" i="5"/>
  <c r="AW318" i="5"/>
  <c r="BF318" i="5"/>
  <c r="AS317" i="5"/>
  <c r="AY318" i="5"/>
  <c r="AE318" i="5"/>
  <c r="AL318" i="5"/>
  <c r="AU319" i="5" s="1"/>
  <c r="AT317" i="5"/>
  <c r="AH318" i="5"/>
  <c r="AQ319" i="5" s="1"/>
  <c r="BR125" i="5"/>
  <c r="BF125" i="5"/>
  <c r="BO125" i="5"/>
  <c r="AP186" i="5"/>
  <c r="AP248" i="5"/>
  <c r="AN249" i="5"/>
  <c r="AO248" i="5"/>
  <c r="AQ249" i="5"/>
  <c r="AT248" i="5"/>
  <c r="AT186" i="5"/>
  <c r="AS186" i="5"/>
  <c r="AS248" i="5"/>
  <c r="AZ125" i="5"/>
  <c r="AY124" i="5"/>
  <c r="BG124" i="5"/>
  <c r="BB124" i="5"/>
  <c r="AO186" i="5"/>
  <c r="AQ187" i="5"/>
  <c r="AN187" i="5"/>
  <c r="D185" i="5"/>
  <c r="D315" i="5" s="1"/>
  <c r="C185" i="5"/>
  <c r="C315" i="5" s="1"/>
  <c r="C186" i="5"/>
  <c r="C316" i="5" s="1"/>
  <c r="B315" i="5"/>
  <c r="J314" i="5"/>
  <c r="N81" i="5" s="1"/>
  <c r="S122" i="5"/>
  <c r="AB123" i="5" s="1"/>
  <c r="AK124" i="5" s="1"/>
  <c r="S316" i="5"/>
  <c r="AB317" i="5" s="1"/>
  <c r="P123" i="5"/>
  <c r="Y124" i="5" s="1"/>
  <c r="AH125" i="5" s="1"/>
  <c r="P317" i="5"/>
  <c r="Y318" i="5" s="1"/>
  <c r="O122" i="5"/>
  <c r="X123" i="5" s="1"/>
  <c r="AG124" i="5" s="1"/>
  <c r="O316" i="5"/>
  <c r="X317" i="5" s="1"/>
  <c r="R122" i="5"/>
  <c r="AA123" i="5" s="1"/>
  <c r="AJ124" i="5" s="1"/>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AR318" i="5" l="1"/>
  <c r="BM319" i="5"/>
  <c r="BK318" i="5"/>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BA319" i="5"/>
  <c r="AU187" i="5"/>
  <c r="BG319" i="5"/>
  <c r="BL318" i="5"/>
  <c r="BI320" i="5"/>
  <c r="BH125" i="5"/>
  <c r="BJ123" i="5"/>
  <c r="BS123" i="5"/>
  <c r="BA123" i="5"/>
  <c r="AZ320" i="5"/>
  <c r="BC318" i="5"/>
  <c r="BF126" i="5"/>
  <c r="BB125" i="5"/>
  <c r="BG125" i="5"/>
  <c r="BF319" i="5"/>
  <c r="BV125" i="5"/>
  <c r="AY319" i="5"/>
  <c r="AS318" i="5"/>
  <c r="BB318" i="5"/>
  <c r="AJ318" i="5"/>
  <c r="AK318" i="5"/>
  <c r="AH319" i="5"/>
  <c r="AQ320" i="5" s="1"/>
  <c r="AI318" i="5"/>
  <c r="BD320" i="5"/>
  <c r="BM320" i="5"/>
  <c r="BH319" i="5"/>
  <c r="AT318" i="5"/>
  <c r="AF318" i="5"/>
  <c r="AL319" i="5"/>
  <c r="AU320" i="5" s="1"/>
  <c r="AG318" i="5"/>
  <c r="AP319" i="5" s="1"/>
  <c r="AE319" i="5"/>
  <c r="BO126" i="5"/>
  <c r="AO187" i="5"/>
  <c r="AO249" i="5"/>
  <c r="BP125" i="5"/>
  <c r="BK125" i="5"/>
  <c r="AT187" i="5"/>
  <c r="AQ250" i="5"/>
  <c r="AT249" i="5"/>
  <c r="AS187"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AK125"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AX319" i="5" l="1"/>
  <c r="AO319" i="5"/>
  <c r="BI321" i="5"/>
  <c r="BQ126" i="5"/>
  <c r="AU188" i="5"/>
  <c r="BU124" i="5"/>
  <c r="BU125" i="5" s="1"/>
  <c r="BU126" i="5" s="1"/>
  <c r="BR127" i="5"/>
  <c r="BV126" i="5"/>
  <c r="AL126" i="5"/>
  <c r="BI127" i="5"/>
  <c r="BG320" i="5"/>
  <c r="AW320" i="5"/>
  <c r="BM126" i="5"/>
  <c r="BF320" i="5"/>
  <c r="AU250" i="5"/>
  <c r="BJ320" i="5"/>
  <c r="BD126" i="5"/>
  <c r="BA124" i="5"/>
  <c r="BH126" i="5"/>
  <c r="BO127" i="5"/>
  <c r="AR248" i="5"/>
  <c r="AI124" i="5"/>
  <c r="BL319" i="5"/>
  <c r="BS124" i="5"/>
  <c r="BK126" i="5"/>
  <c r="BC319" i="5"/>
  <c r="BJ124" i="5"/>
  <c r="BB126" i="5"/>
  <c r="AW127" i="5"/>
  <c r="BP126" i="5"/>
  <c r="BH320" i="5"/>
  <c r="BM321" i="5"/>
  <c r="BD321" i="5"/>
  <c r="BT126" i="5"/>
  <c r="AX126" i="5"/>
  <c r="AZ321" i="5"/>
  <c r="BI322" i="5" s="1"/>
  <c r="AI319" i="5"/>
  <c r="AK319" i="5"/>
  <c r="AS319" i="5"/>
  <c r="AR319" i="5"/>
  <c r="AJ319" i="5"/>
  <c r="AE320" i="5"/>
  <c r="AL320" i="5"/>
  <c r="AG319" i="5"/>
  <c r="AF319" i="5"/>
  <c r="AH320" i="5"/>
  <c r="AY320" i="5"/>
  <c r="BB319" i="5"/>
  <c r="BK319" i="5"/>
  <c r="AN320" i="5"/>
  <c r="AT319" i="5"/>
  <c r="BR128" i="5"/>
  <c r="AO250" i="5"/>
  <c r="AO188" i="5"/>
  <c r="AN189" i="5"/>
  <c r="AP188" i="5"/>
  <c r="BC126" i="5"/>
  <c r="BL126" i="5"/>
  <c r="BF127" i="5"/>
  <c r="AS250" i="5"/>
  <c r="AQ189" i="5"/>
  <c r="AN251" i="5"/>
  <c r="BM127" i="5"/>
  <c r="AP250" i="5"/>
  <c r="AT188"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L320" i="5" l="1"/>
  <c r="BV127" i="5"/>
  <c r="BF321" i="5"/>
  <c r="AX320" i="5"/>
  <c r="BG321" i="5" s="1"/>
  <c r="AU189" i="5"/>
  <c r="BQ127" i="5"/>
  <c r="AL127" i="5"/>
  <c r="AU251" i="5"/>
  <c r="BD127" i="5"/>
  <c r="BA125" i="5"/>
  <c r="BT127" i="5"/>
  <c r="AR249" i="5"/>
  <c r="AR187" i="5"/>
  <c r="AI125" i="5"/>
  <c r="AI126" i="5" s="1"/>
  <c r="BK127" i="5"/>
  <c r="BC320" i="5"/>
  <c r="BL321" i="5" s="1"/>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G128" i="5" s="1"/>
  <c r="BP127" i="5"/>
  <c r="BH127" i="5"/>
  <c r="AS251" i="5"/>
  <c r="AP189" i="5"/>
  <c r="AO251" i="5"/>
  <c r="AQ252" i="5"/>
  <c r="AW128" i="5"/>
  <c r="BL127" i="5"/>
  <c r="BU127" i="5"/>
  <c r="AT251" i="5"/>
  <c r="BB127" i="5"/>
  <c r="BV128"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AU252" i="5" l="1"/>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U253"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M130" i="5" s="1"/>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V130" i="5" l="1"/>
  <c r="BV131" i="5" s="1"/>
  <c r="AR191" i="5"/>
  <c r="BA129" i="5"/>
  <c r="BA130" i="5" s="1"/>
  <c r="BC323" i="5"/>
  <c r="BC324" i="5" s="1"/>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H131" i="5" l="1"/>
  <c r="BL324" i="5"/>
  <c r="BJ130" i="5"/>
  <c r="BJ131" i="5" s="1"/>
  <c r="AO324" i="5"/>
  <c r="BA131" i="5"/>
  <c r="BL131" i="5"/>
  <c r="AY131" i="5"/>
  <c r="BU131" i="5"/>
  <c r="BT131" i="5"/>
  <c r="BA324" i="5"/>
  <c r="BJ324" i="5"/>
  <c r="BS129" i="5"/>
  <c r="BS130" i="5" s="1"/>
  <c r="BS131"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BL325"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BH132"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AO325" i="5" l="1"/>
  <c r="BJ132" i="5"/>
  <c r="BS132" i="5"/>
  <c r="BU132" i="5"/>
  <c r="BU133" i="5" s="1"/>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BJ133" i="5" s="1"/>
  <c r="AP194" i="5"/>
  <c r="AR194" i="5"/>
  <c r="BS133"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G133" i="5" l="1"/>
  <c r="AW327" i="5"/>
  <c r="BI134" i="5"/>
  <c r="BV134" i="5"/>
  <c r="BV135" i="5" s="1"/>
  <c r="BF327" i="5"/>
  <c r="BR134" i="5"/>
  <c r="BG326" i="5"/>
  <c r="BG327" i="5" s="1"/>
  <c r="BK326" i="5"/>
  <c r="BB133" i="5"/>
  <c r="BB326" i="5"/>
  <c r="BD327" i="5"/>
  <c r="AN327" i="5"/>
  <c r="AW328" i="5" s="1"/>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BU134" i="5"/>
  <c r="AQ258" i="5"/>
  <c r="AP195" i="5"/>
  <c r="AZ134" i="5"/>
  <c r="BK133" i="5"/>
  <c r="AP257" i="5"/>
  <c r="BD134" i="5"/>
  <c r="BM135" i="5" s="1"/>
  <c r="BA133" i="5"/>
  <c r="BJ134" i="5" s="1"/>
  <c r="AO257" i="5"/>
  <c r="AS257" i="5"/>
  <c r="BB134" i="5" s="1"/>
  <c r="AU196" i="5"/>
  <c r="AN196" i="5"/>
  <c r="AY133" i="5"/>
  <c r="AO195" i="5"/>
  <c r="BS134"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BG134" i="5" l="1"/>
  <c r="BR135" i="5"/>
  <c r="BF328" i="5"/>
  <c r="AT327" i="5"/>
  <c r="AU328" i="5"/>
  <c r="BF135" i="5"/>
  <c r="BK134" i="5"/>
  <c r="BK327" i="5"/>
  <c r="BO135" i="5"/>
  <c r="BC327" i="5"/>
  <c r="BF329" i="5"/>
  <c r="BL327" i="5"/>
  <c r="BM328" i="5"/>
  <c r="AW135" i="5"/>
  <c r="BF136" i="5" s="1"/>
  <c r="AQ328" i="5"/>
  <c r="AZ328" i="5"/>
  <c r="BP135" i="5"/>
  <c r="AY327" i="5"/>
  <c r="BC134" i="5"/>
  <c r="BL135" i="5" s="1"/>
  <c r="AS327" i="5"/>
  <c r="BA327" i="5"/>
  <c r="BH327" i="5"/>
  <c r="AZ135" i="5"/>
  <c r="BU135" i="5"/>
  <c r="AG327" i="5"/>
  <c r="AE328" i="5"/>
  <c r="AF327" i="5"/>
  <c r="AR327" i="5"/>
  <c r="BD328" i="5"/>
  <c r="BD329" i="5" s="1"/>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BK135"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AT328" i="5" l="1"/>
  <c r="AU329" i="5"/>
  <c r="BC328" i="5"/>
  <c r="BT135" i="5"/>
  <c r="BT136" i="5" s="1"/>
  <c r="BO136" i="5"/>
  <c r="BO137" i="5" s="1"/>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BC329" i="5"/>
  <c r="AX328" i="5"/>
  <c r="BG328" i="5"/>
  <c r="AI328" i="5"/>
  <c r="AJ328" i="5"/>
  <c r="BD330"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AW137" i="5" l="1"/>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W138" i="5" s="1"/>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BQ137" i="5" l="1"/>
  <c r="AW331" i="5"/>
  <c r="AN331" i="5"/>
  <c r="BS137" i="5"/>
  <c r="BK330" i="5"/>
  <c r="BA330" i="5"/>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BA331"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AZ332" i="5" l="1"/>
  <c r="BI332" i="5"/>
  <c r="AW332" i="5"/>
  <c r="BF333" i="5" s="1"/>
  <c r="AQ332" i="5"/>
  <c r="AZ333" i="5" s="1"/>
  <c r="BO140" i="5"/>
  <c r="BS138" i="5"/>
  <c r="BK331" i="5"/>
  <c r="BJ331" i="5"/>
  <c r="BJ332" i="5" s="1"/>
  <c r="BA138" i="5"/>
  <c r="BR139" i="5"/>
  <c r="BG331" i="5"/>
  <c r="BI139" i="5"/>
  <c r="BI333" i="5"/>
  <c r="BJ138" i="5"/>
  <c r="BH138" i="5"/>
  <c r="BH331" i="5"/>
  <c r="BD139" i="5"/>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BM14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AQ333" i="5" l="1"/>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N334" i="5" s="1"/>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U334" i="5" l="1"/>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K339" i="5"/>
  <c r="BM340" i="5"/>
  <c r="BP145" i="5"/>
  <c r="AO338" i="5"/>
  <c r="AX338" i="5"/>
  <c r="BG338" i="5"/>
  <c r="AT338" i="5"/>
  <c r="BQ146" i="5"/>
  <c r="AQ339" i="5"/>
  <c r="AN339" i="5"/>
  <c r="AZ146" i="5"/>
  <c r="BC145" i="5"/>
  <c r="BT146" i="5"/>
  <c r="BC338" i="5"/>
  <c r="AW146" i="5"/>
  <c r="AF338" i="5"/>
  <c r="AE339" i="5"/>
  <c r="AH339" i="5"/>
  <c r="AI338" i="5"/>
  <c r="BA338" i="5"/>
  <c r="BJ338" i="5"/>
  <c r="AP338" i="5"/>
  <c r="AY338" i="5"/>
  <c r="AG338" i="5"/>
  <c r="AK338" i="5"/>
  <c r="BD340" i="5"/>
  <c r="BM341" i="5" s="1"/>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K340" i="5" l="1"/>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I152" i="5"/>
  <c r="AZ152" i="5"/>
  <c r="BI153" i="5" s="1"/>
  <c r="BM345" i="5"/>
  <c r="BM346" i="5" s="1"/>
  <c r="BF345" i="5"/>
  <c r="BL344" i="5"/>
  <c r="BQ151" i="5"/>
  <c r="BA344" i="5"/>
  <c r="AT344" i="5"/>
  <c r="BG344" i="5"/>
  <c r="BV152" i="5"/>
  <c r="AZ345" i="5"/>
  <c r="AQ345" i="5"/>
  <c r="AO344" i="5"/>
  <c r="BT152" i="5"/>
  <c r="AX151" i="5"/>
  <c r="BS152" i="5"/>
  <c r="BG151" i="5"/>
  <c r="BC344" i="5"/>
  <c r="BA151" i="5"/>
  <c r="BJ152" i="5" s="1"/>
  <c r="BP151" i="5"/>
  <c r="AN345" i="5"/>
  <c r="AS344" i="5"/>
  <c r="AX344" i="5"/>
  <c r="BB344" i="5"/>
  <c r="BK345" i="5" s="1"/>
  <c r="BH344" i="5"/>
  <c r="BH345" i="5" s="1"/>
  <c r="BD152" i="5"/>
  <c r="BM152" i="5"/>
  <c r="AZ346" i="5"/>
  <c r="AE345" i="5"/>
  <c r="BJ344" i="5"/>
  <c r="BJ345" i="5" s="1"/>
  <c r="AL345" i="5"/>
  <c r="AI344" i="5"/>
  <c r="AJ344" i="5"/>
  <c r="AH345" i="5"/>
  <c r="AR344" i="5"/>
  <c r="BI345" i="5"/>
  <c r="BI346" i="5" s="1"/>
  <c r="AF344" i="5"/>
  <c r="AO345" i="5" s="1"/>
  <c r="AU345" i="5"/>
  <c r="BC151" i="5"/>
  <c r="AW345" i="5"/>
  <c r="AG344" i="5"/>
  <c r="AP344" i="5"/>
  <c r="AK344" i="5"/>
  <c r="AT345" i="5" s="1"/>
  <c r="AW152" i="5"/>
  <c r="AN214" i="5"/>
  <c r="AN276" i="5"/>
  <c r="AR213" i="5"/>
  <c r="AQ214" i="5"/>
  <c r="AU214" i="5"/>
  <c r="AS213" i="5"/>
  <c r="BR15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AZ153" i="5" l="1"/>
  <c r="BG152" i="5"/>
  <c r="BG153" i="5" s="1"/>
  <c r="BC345" i="5"/>
  <c r="BC346" i="5" s="1"/>
  <c r="BV153" i="5"/>
  <c r="BG345" i="5"/>
  <c r="BP152" i="5"/>
  <c r="AX345" i="5"/>
  <c r="AX346" i="5" s="1"/>
  <c r="AR345" i="5"/>
  <c r="BL345" i="5"/>
  <c r="BB345" i="5"/>
  <c r="BK346" i="5" s="1"/>
  <c r="BI347" i="5"/>
  <c r="AY152" i="5"/>
  <c r="AP345" i="5"/>
  <c r="BM153" i="5"/>
  <c r="AY345" i="5"/>
  <c r="BR154" i="5"/>
  <c r="AW153" i="5"/>
  <c r="BP153" i="5"/>
  <c r="AU346" i="5"/>
  <c r="BD346" i="5"/>
  <c r="AJ345" i="5"/>
  <c r="AL346" i="5"/>
  <c r="AS345" i="5"/>
  <c r="BL152" i="5"/>
  <c r="BA345" i="5"/>
  <c r="BH346" i="5"/>
  <c r="AF345" i="5"/>
  <c r="AO346" i="5" s="1"/>
  <c r="AI345" i="5"/>
  <c r="BH152" i="5"/>
  <c r="AK345" i="5"/>
  <c r="AE346" i="5"/>
  <c r="AN346" i="5"/>
  <c r="AH346" i="5"/>
  <c r="AW346" i="5"/>
  <c r="BF346" i="5"/>
  <c r="AQ346" i="5"/>
  <c r="AG345" i="5"/>
  <c r="AT276" i="5"/>
  <c r="AT214" i="5"/>
  <c r="BU152" i="5"/>
  <c r="BI154" i="5"/>
  <c r="AN277" i="5"/>
  <c r="AN215" i="5"/>
  <c r="AR276" i="5"/>
  <c r="BS153" i="5"/>
  <c r="AU277" i="5"/>
  <c r="AS214" i="5"/>
  <c r="AU215" i="5"/>
  <c r="AQ277" i="5"/>
  <c r="AZ154" i="5" s="1"/>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L346" i="5" l="1"/>
  <c r="BV154" i="5"/>
  <c r="BF154" i="5"/>
  <c r="AP346" i="5"/>
  <c r="BR155" i="5"/>
  <c r="BH153" i="5"/>
  <c r="BL347"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BO155" i="5" s="1"/>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AP347" i="5" l="1"/>
  <c r="BR156" i="5"/>
  <c r="AY347" i="5"/>
  <c r="AY348" i="5" s="1"/>
  <c r="BU154" i="5"/>
  <c r="BJ347" i="5"/>
  <c r="BQ154" i="5"/>
  <c r="BG348" i="5"/>
  <c r="AW348" i="5"/>
  <c r="BA154" i="5"/>
  <c r="AT347" i="5"/>
  <c r="AU348" i="5"/>
  <c r="BH347" i="5"/>
  <c r="BH348" i="5" s="1"/>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J155"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F349" i="5" l="1"/>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<sst xmlns="http://schemas.openxmlformats.org/spreadsheetml/2006/main" count="269" uniqueCount="107">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</sst>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zoomScale="70" zoomScaleNormal="70" zoomScaleSheetLayoutView="40" workbookViewId="0">
      <selection activeCell="M15" sqref="M15"/>
    </sheetView>
  </sheetViews>
  <sheetFormatPr defaultRowHeight="18.75" x14ac:dyDescent="0.4"/>
  <cols>
    <col min="1" max="1" width="66"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58.714285714285715</v>
      </c>
      <c r="C3" s="19">
        <v>186.71428571428572</v>
      </c>
      <c r="D3" s="19">
        <v>285</v>
      </c>
      <c r="E3" s="19">
        <v>120.85714285714286</v>
      </c>
      <c r="F3" s="19">
        <v>126.14285714285714</v>
      </c>
      <c r="G3" s="19">
        <v>85.428571428571431</v>
      </c>
      <c r="H3" s="19">
        <v>35.571428571428569</v>
      </c>
      <c r="I3" s="19">
        <v>42.142857142857146</v>
      </c>
      <c r="J3" s="11" t="s">
        <v>63</v>
      </c>
    </row>
    <row r="4" spans="1:10" x14ac:dyDescent="0.4">
      <c r="A4" s="5" t="s">
        <v>82</v>
      </c>
      <c r="B4" s="14">
        <v>0</v>
      </c>
      <c r="C4" s="14">
        <v>63.3</v>
      </c>
      <c r="D4" s="14">
        <v>80.099999999999994</v>
      </c>
      <c r="E4" s="14">
        <v>81.3</v>
      </c>
      <c r="F4" s="14">
        <v>84.1</v>
      </c>
      <c r="G4" s="14">
        <v>91.2</v>
      </c>
      <c r="H4" s="14">
        <v>90.6</v>
      </c>
      <c r="I4" s="14">
        <v>94.8</v>
      </c>
      <c r="J4" s="11" t="s">
        <v>80</v>
      </c>
    </row>
    <row r="5" spans="1:10" x14ac:dyDescent="0.4">
      <c r="A5" s="5" t="s">
        <v>81</v>
      </c>
      <c r="B5" s="14">
        <v>0</v>
      </c>
      <c r="C5" s="14">
        <v>0</v>
      </c>
      <c r="D5" s="14">
        <v>1.9</v>
      </c>
      <c r="E5" s="14">
        <v>1.8</v>
      </c>
      <c r="F5" s="14">
        <v>1.9</v>
      </c>
      <c r="G5" s="14">
        <v>1.8</v>
      </c>
      <c r="H5" s="14">
        <v>1.2</v>
      </c>
      <c r="I5" s="14">
        <v>0.5</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4.88</v>
      </c>
      <c r="C24" t="s">
        <v>65</v>
      </c>
      <c r="J24" s="12"/>
    </row>
    <row r="25" spans="1:12" x14ac:dyDescent="0.4">
      <c r="A25" s="3"/>
      <c r="J25" s="12"/>
    </row>
    <row r="26" spans="1:12" x14ac:dyDescent="0.4">
      <c r="A26" s="1"/>
      <c r="J26" s="12"/>
    </row>
    <row r="27" spans="1:12" x14ac:dyDescent="0.4">
      <c r="A27" s="1" t="s">
        <v>58</v>
      </c>
      <c r="B27" s="14">
        <v>28</v>
      </c>
      <c r="C27" t="s">
        <v>66</v>
      </c>
      <c r="J27" s="12"/>
    </row>
    <row r="28" spans="1:12" x14ac:dyDescent="0.4">
      <c r="A28" s="1" t="s">
        <v>57</v>
      </c>
      <c r="B28" s="14">
        <v>0</v>
      </c>
      <c r="C28" t="s">
        <v>66</v>
      </c>
      <c r="J28" s="10"/>
    </row>
    <row r="29" spans="1:12" x14ac:dyDescent="0.4">
      <c r="A29" s="1" t="s">
        <v>78</v>
      </c>
      <c r="B29" s="14">
        <v>6664</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1.2541390448488647</v>
      </c>
      <c r="C45" s="8">
        <f>IF(C44=5,B45,IF(C44=6,1,IF(C44=7,0.85^(1/5),"")))</f>
        <v>1.2541390448488647</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0.36699999999999999</v>
      </c>
      <c r="D51">
        <f t="shared" si="0"/>
        <v>0.19900000000000009</v>
      </c>
      <c r="E51">
        <f t="shared" si="0"/>
        <v>0.18699999999999994</v>
      </c>
      <c r="F51">
        <f t="shared" si="0"/>
        <v>0.15900000000000017</v>
      </c>
      <c r="G51">
        <f t="shared" si="0"/>
        <v>8.7999999999999981E-2</v>
      </c>
      <c r="H51">
        <f t="shared" si="0"/>
        <v>9.4000000000000097E-2</v>
      </c>
      <c r="I51">
        <f t="shared" si="0"/>
        <v>5.2000000000000053E-2</v>
      </c>
    </row>
    <row r="52" spans="1:10" hidden="1" x14ac:dyDescent="0.4">
      <c r="A52" t="s">
        <v>90</v>
      </c>
      <c r="B52">
        <f>(B4-B5)/100</f>
        <v>0</v>
      </c>
      <c r="C52">
        <f t="shared" ref="C52:I52" si="1">(C4-C5)/100</f>
        <v>0.63300000000000001</v>
      </c>
      <c r="D52">
        <f t="shared" si="1"/>
        <v>0.78199999999999992</v>
      </c>
      <c r="E52">
        <f t="shared" si="1"/>
        <v>0.79500000000000004</v>
      </c>
      <c r="F52">
        <f t="shared" si="1"/>
        <v>0.82199999999999984</v>
      </c>
      <c r="G52">
        <f t="shared" si="1"/>
        <v>0.89400000000000002</v>
      </c>
      <c r="H52">
        <f t="shared" si="1"/>
        <v>0.89399999999999991</v>
      </c>
      <c r="I52">
        <f t="shared" si="1"/>
        <v>0.94299999999999995</v>
      </c>
    </row>
    <row r="53" spans="1:10" hidden="1" x14ac:dyDescent="0.4">
      <c r="A53" t="s">
        <v>94</v>
      </c>
      <c r="B53">
        <f>B5/100</f>
        <v>0</v>
      </c>
      <c r="C53">
        <f t="shared" ref="C53:I53" si="2">C5/100</f>
        <v>0</v>
      </c>
      <c r="D53">
        <f t="shared" si="2"/>
        <v>1.9E-2</v>
      </c>
      <c r="E53">
        <f t="shared" si="2"/>
        <v>1.8000000000000002E-2</v>
      </c>
      <c r="F53">
        <f t="shared" si="2"/>
        <v>1.9E-2</v>
      </c>
      <c r="G53">
        <f t="shared" si="2"/>
        <v>1.8000000000000002E-2</v>
      </c>
      <c r="H53">
        <f t="shared" si="2"/>
        <v>1.2E-2</v>
      </c>
      <c r="I53">
        <f t="shared" si="2"/>
        <v>5.0000000000000001E-3</v>
      </c>
    </row>
    <row r="54" spans="1:10" hidden="1" x14ac:dyDescent="0.4"/>
    <row r="55" spans="1:10" hidden="1" x14ac:dyDescent="0.4">
      <c r="A55" t="s">
        <v>96</v>
      </c>
      <c r="B55">
        <f>B51</f>
        <v>1</v>
      </c>
      <c r="C55">
        <f t="shared" ref="C55:H55" si="3">C51</f>
        <v>0.36699999999999999</v>
      </c>
      <c r="D55">
        <f t="shared" si="3"/>
        <v>0.19900000000000009</v>
      </c>
      <c r="E55">
        <f t="shared" si="3"/>
        <v>0.18699999999999994</v>
      </c>
      <c r="F55">
        <f t="shared" si="3"/>
        <v>0.15900000000000017</v>
      </c>
      <c r="G55">
        <f t="shared" si="3"/>
        <v>8.7999999999999981E-2</v>
      </c>
      <c r="H55">
        <f t="shared" si="3"/>
        <v>9.4000000000000097E-2</v>
      </c>
      <c r="I55">
        <f>I51</f>
        <v>5.2000000000000053E-2</v>
      </c>
    </row>
    <row r="56" spans="1:10" hidden="1" x14ac:dyDescent="0.4">
      <c r="A56" t="s">
        <v>97</v>
      </c>
      <c r="B56">
        <f>B52*(1-$B$32/100)</f>
        <v>0</v>
      </c>
      <c r="C56">
        <f t="shared" ref="C56:H56" si="4">C52*(1-$B$32/100)</f>
        <v>0.44309999999999999</v>
      </c>
      <c r="D56">
        <f t="shared" si="4"/>
        <v>0.54739999999999989</v>
      </c>
      <c r="E56">
        <f t="shared" si="4"/>
        <v>0.55649999999999999</v>
      </c>
      <c r="F56">
        <f t="shared" si="4"/>
        <v>0.5753999999999998</v>
      </c>
      <c r="G56">
        <f t="shared" si="4"/>
        <v>0.62580000000000002</v>
      </c>
      <c r="H56">
        <f t="shared" si="4"/>
        <v>0.62579999999999991</v>
      </c>
      <c r="I56">
        <f>I52*(1-$B$32/100)</f>
        <v>0.66009999999999991</v>
      </c>
    </row>
    <row r="57" spans="1:10" hidden="1" x14ac:dyDescent="0.4">
      <c r="A57" t="s">
        <v>98</v>
      </c>
      <c r="B57">
        <f>B53*(1-$B$34/100)</f>
        <v>0</v>
      </c>
      <c r="C57">
        <f t="shared" ref="C57:H57" si="5">C53*(1-$B$34/100)</f>
        <v>0</v>
      </c>
      <c r="D57">
        <f t="shared" si="5"/>
        <v>7.6E-3</v>
      </c>
      <c r="E57">
        <f t="shared" si="5"/>
        <v>7.2000000000000015E-3</v>
      </c>
      <c r="F57">
        <f t="shared" si="5"/>
        <v>7.6E-3</v>
      </c>
      <c r="G57">
        <f t="shared" si="5"/>
        <v>7.2000000000000015E-3</v>
      </c>
      <c r="H57">
        <f t="shared" si="5"/>
        <v>4.8000000000000004E-3</v>
      </c>
      <c r="I57">
        <f>I53*(1-$B$34/100)</f>
        <v>2E-3</v>
      </c>
    </row>
    <row r="58" spans="1:10" hidden="1" x14ac:dyDescent="0.4"/>
    <row r="59" spans="1:10" hidden="1" x14ac:dyDescent="0.4">
      <c r="A59" t="s">
        <v>95</v>
      </c>
      <c r="B59">
        <f>SUM(B55:B57)</f>
        <v>1</v>
      </c>
      <c r="C59">
        <f t="shared" ref="C59:H59" si="6">SUM(C55:C57)</f>
        <v>0.81010000000000004</v>
      </c>
      <c r="D59">
        <f t="shared" si="6"/>
        <v>0.754</v>
      </c>
      <c r="E59">
        <f t="shared" si="6"/>
        <v>0.75069999999999992</v>
      </c>
      <c r="F59">
        <f t="shared" si="6"/>
        <v>0.74199999999999999</v>
      </c>
      <c r="G59">
        <f t="shared" si="6"/>
        <v>0.72099999999999997</v>
      </c>
      <c r="H59">
        <f t="shared" si="6"/>
        <v>0.72460000000000002</v>
      </c>
      <c r="I59">
        <f>SUM(I55:I57)</f>
        <v>0.71409999999999996</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4.1246759659301323E-3</v>
      </c>
      <c r="D64">
        <f t="shared" si="8"/>
        <v>5.2096153846153855E-3</v>
      </c>
      <c r="E64">
        <f t="shared" si="8"/>
        <v>1.7112028773145063E-2</v>
      </c>
      <c r="F64">
        <f t="shared" si="8"/>
        <v>3.3028301886792462E-2</v>
      </c>
      <c r="G64">
        <f t="shared" si="8"/>
        <v>4.4800277392510406E-2</v>
      </c>
      <c r="H64">
        <f t="shared" si="8"/>
        <v>7.5351918299751616E-2</v>
      </c>
      <c r="I64">
        <f>I55/I59*I61+I56/I59*I61*$B$48+I57/I59*I61*$B$49</f>
        <v>8.4605797507351921E-2</v>
      </c>
    </row>
    <row r="65" spans="1:14" hidden="1" x14ac:dyDescent="0.4">
      <c r="A65" s="8" t="s">
        <v>22</v>
      </c>
      <c r="B65" s="8">
        <f>B64*(1-$B$39/100*$B$40/100)</f>
        <v>5.79E-3</v>
      </c>
      <c r="C65" s="8">
        <f t="shared" ref="C65:I65" si="9">C64*(1-$B$39/100*$B$40/100)</f>
        <v>3.9803123071225771E-3</v>
      </c>
      <c r="D65" s="8">
        <f t="shared" si="9"/>
        <v>5.0272788461538471E-3</v>
      </c>
      <c r="E65" s="8">
        <f t="shared" si="9"/>
        <v>1.6513107766084986E-2</v>
      </c>
      <c r="F65" s="8">
        <f t="shared" si="9"/>
        <v>3.1872311320754722E-2</v>
      </c>
      <c r="G65" s="8">
        <f t="shared" si="9"/>
        <v>4.3232267683772543E-2</v>
      </c>
      <c r="H65" s="8">
        <f t="shared" si="9"/>
        <v>7.2714601159260303E-2</v>
      </c>
      <c r="I65" s="8">
        <f t="shared" si="9"/>
        <v>8.1644594594594597E-2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3.980312307122577E-4</v>
      </c>
      <c r="D69" s="7">
        <f t="shared" si="12"/>
        <v>3.3515192307692312E-4</v>
      </c>
      <c r="E69" s="7">
        <f t="shared" si="12"/>
        <v>1.9815729319301984E-3</v>
      </c>
      <c r="F69" s="7">
        <f t="shared" si="12"/>
        <v>4.7808466981132079E-3</v>
      </c>
      <c r="G69" s="7">
        <f t="shared" si="12"/>
        <v>1.1528604715672679E-2</v>
      </c>
      <c r="H69" s="7">
        <f t="shared" si="12"/>
        <v>2.3268672370963299E-2</v>
      </c>
      <c r="I69" s="7">
        <f>I68*I65</f>
        <v>2.9936351351351354E-2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125.57458185845522</v>
      </c>
      <c r="G79" t="s">
        <v>55</v>
      </c>
      <c r="H79" s="28">
        <f>J232</f>
        <v>4.2380843143687468</v>
      </c>
      <c r="M79" t="s">
        <v>55</v>
      </c>
      <c r="N79" s="31">
        <f>J300</f>
        <v>16747.045547116035</v>
      </c>
    </row>
    <row r="80" spans="1:14" x14ac:dyDescent="0.4">
      <c r="B80" t="s">
        <v>56</v>
      </c>
      <c r="C80" s="17">
        <f>J174</f>
        <v>739.33242567092668</v>
      </c>
      <c r="G80" t="s">
        <v>56</v>
      </c>
      <c r="H80" s="17">
        <f>J239</f>
        <v>39.561023602160937</v>
      </c>
      <c r="M80" t="s">
        <v>56</v>
      </c>
      <c r="N80" s="32">
        <f>J307</f>
        <v>76904.881695887248</v>
      </c>
    </row>
    <row r="81" spans="1:67" x14ac:dyDescent="0.4">
      <c r="B81" t="s">
        <v>61</v>
      </c>
      <c r="C81" s="24">
        <f>J181</f>
        <v>3661.9313276256748</v>
      </c>
      <c r="G81" t="s">
        <v>61</v>
      </c>
      <c r="H81" s="24">
        <f>J246</f>
        <v>211.75347140522351</v>
      </c>
      <c r="M81" t="s">
        <v>61</v>
      </c>
      <c r="N81" s="33">
        <f>J314</f>
        <v>374961.85949997045</v>
      </c>
    </row>
    <row r="82" spans="1:67" x14ac:dyDescent="0.4">
      <c r="B82" t="s">
        <v>62</v>
      </c>
      <c r="C82" s="26">
        <f>J188</f>
        <v>17888.663748977488</v>
      </c>
      <c r="G82" t="s">
        <v>62</v>
      </c>
      <c r="H82" s="26">
        <f>J253</f>
        <v>1042.6088672009234</v>
      </c>
      <c r="M82" t="s">
        <v>62</v>
      </c>
      <c r="N82" s="34">
        <f>J321</f>
        <v>1829812.4203112177</v>
      </c>
    </row>
    <row r="84" spans="1:67" x14ac:dyDescent="0.4">
      <c r="C84" t="s">
        <v>69</v>
      </c>
    </row>
    <row r="85" spans="1:67" x14ac:dyDescent="0.4">
      <c r="B85" t="s">
        <v>55</v>
      </c>
      <c r="C85" s="29">
        <f>C79*2.5</f>
        <v>313.93645464613803</v>
      </c>
    </row>
    <row r="86" spans="1:67" x14ac:dyDescent="0.4">
      <c r="B86" t="s">
        <v>56</v>
      </c>
      <c r="C86" s="22">
        <f>C80*2.5</f>
        <v>1848.3310641773166</v>
      </c>
    </row>
    <row r="87" spans="1:67" x14ac:dyDescent="0.4">
      <c r="B87" t="s">
        <v>61</v>
      </c>
      <c r="C87" s="25">
        <f>C81*2.5</f>
        <v>9154.8283190641869</v>
      </c>
    </row>
    <row r="88" spans="1:67" x14ac:dyDescent="0.4">
      <c r="B88" t="s">
        <v>62</v>
      </c>
      <c r="C88" s="27">
        <f>C82*2.5</f>
        <v>44721.659372443719</v>
      </c>
    </row>
    <row r="90" spans="1:67" x14ac:dyDescent="0.4">
      <c r="C90" t="s">
        <v>70</v>
      </c>
    </row>
    <row r="91" spans="1:67" x14ac:dyDescent="0.4">
      <c r="B91" t="s">
        <v>55</v>
      </c>
      <c r="C91" s="29">
        <f>C79*4</f>
        <v>502.29832743382087</v>
      </c>
    </row>
    <row r="92" spans="1:67" x14ac:dyDescent="0.4">
      <c r="B92" t="s">
        <v>56</v>
      </c>
      <c r="C92" s="22">
        <f>C80*4</f>
        <v>2957.3297026837067</v>
      </c>
    </row>
    <row r="93" spans="1:67" x14ac:dyDescent="0.4">
      <c r="B93" t="s">
        <v>61</v>
      </c>
      <c r="C93" s="25">
        <f>C81*4</f>
        <v>14647.725310502699</v>
      </c>
    </row>
    <row r="94" spans="1:67" x14ac:dyDescent="0.4">
      <c r="B94" t="s">
        <v>62</v>
      </c>
      <c r="C94" s="27">
        <f>C82*4</f>
        <v>71554.65499590995</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58.714285714285715</v>
      </c>
      <c r="C98" s="16">
        <f t="shared" ref="C98:C129" si="15">N98</f>
        <v>186.71428571428572</v>
      </c>
      <c r="D98" s="16">
        <f t="shared" ref="D98:D129" si="16">O98</f>
        <v>285</v>
      </c>
      <c r="E98" s="16">
        <f t="shared" ref="E98:E129" si="17">P98</f>
        <v>120.85714285714286</v>
      </c>
      <c r="F98" s="16">
        <f t="shared" ref="F98:F129" si="18">Q98</f>
        <v>126.14285714285714</v>
      </c>
      <c r="G98" s="16">
        <f t="shared" ref="G98:G129" si="19">R98</f>
        <v>85.428571428571431</v>
      </c>
      <c r="H98" s="16">
        <f t="shared" ref="H98:H129" si="20">S98</f>
        <v>35.571428571428569</v>
      </c>
      <c r="I98" s="16">
        <f t="shared" ref="I98:I129" si="21">T98</f>
        <v>42.142857142857146</v>
      </c>
      <c r="J98" s="16">
        <f>SUM(B98:I98)</f>
        <v>940.57142857142856</v>
      </c>
      <c r="L98">
        <v>0</v>
      </c>
      <c r="M98">
        <f t="shared" ref="M98:T98" si="22">B3</f>
        <v>58.714285714285715</v>
      </c>
      <c r="N98">
        <f t="shared" si="22"/>
        <v>186.71428571428572</v>
      </c>
      <c r="O98">
        <f t="shared" si="22"/>
        <v>285</v>
      </c>
      <c r="P98">
        <f t="shared" si="22"/>
        <v>120.85714285714286</v>
      </c>
      <c r="Q98">
        <f t="shared" si="22"/>
        <v>126.14285714285714</v>
      </c>
      <c r="R98">
        <f t="shared" si="22"/>
        <v>85.428571428571431</v>
      </c>
      <c r="S98">
        <f t="shared" si="22"/>
        <v>35.571428571428569</v>
      </c>
      <c r="T98">
        <f t="shared" si="22"/>
        <v>42.142857142857146</v>
      </c>
      <c r="V98">
        <v>0</v>
      </c>
      <c r="W98">
        <v>0</v>
      </c>
      <c r="X98">
        <v>0</v>
      </c>
      <c r="Y98">
        <v>0</v>
      </c>
      <c r="Z98">
        <v>0</v>
      </c>
      <c r="AA98">
        <f>($B$27-$B$28*2/3)/9*4</f>
        <v>12.444444444444445</v>
      </c>
      <c r="AB98">
        <v>0</v>
      </c>
      <c r="AC98">
        <v>0</v>
      </c>
      <c r="AE98">
        <v>0</v>
      </c>
      <c r="AF98">
        <v>0</v>
      </c>
      <c r="AG98">
        <v>0</v>
      </c>
      <c r="AH98">
        <v>0</v>
      </c>
      <c r="AI98">
        <v>0</v>
      </c>
      <c r="AJ98">
        <f>($B$27-$B$28*2/3)/9*3</f>
        <v>9.3333333333333339</v>
      </c>
      <c r="AK98">
        <v>0</v>
      </c>
      <c r="AL98">
        <v>0</v>
      </c>
      <c r="AW98">
        <v>0</v>
      </c>
      <c r="AX98">
        <v>0</v>
      </c>
      <c r="AY98">
        <v>0</v>
      </c>
      <c r="AZ98">
        <v>0</v>
      </c>
      <c r="BA98">
        <v>0</v>
      </c>
      <c r="BB98">
        <f>$B$28/18*5</f>
        <v>0</v>
      </c>
      <c r="BC98">
        <v>0</v>
      </c>
      <c r="BD98">
        <v>0</v>
      </c>
      <c r="BF98">
        <v>0</v>
      </c>
      <c r="BG98">
        <v>0</v>
      </c>
      <c r="BH98">
        <v>0</v>
      </c>
      <c r="BI98">
        <v>0</v>
      </c>
      <c r="BJ98">
        <v>0</v>
      </c>
      <c r="BK98">
        <f>$B$28/18*4</f>
        <v>0</v>
      </c>
      <c r="BL98">
        <v>0</v>
      </c>
      <c r="BM98">
        <v>0</v>
      </c>
      <c r="BO98">
        <v>0</v>
      </c>
      <c r="BP98">
        <v>0</v>
      </c>
      <c r="BQ98">
        <v>0</v>
      </c>
      <c r="BR98">
        <v>0</v>
      </c>
      <c r="BS98">
        <v>0</v>
      </c>
      <c r="BT98">
        <f>$B$28/18*3</f>
        <v>0</v>
      </c>
      <c r="BU98">
        <v>0</v>
      </c>
      <c r="BV98">
        <v>0</v>
      </c>
    </row>
    <row r="99" spans="1:74" hidden="1" x14ac:dyDescent="0.4">
      <c r="A99" s="9">
        <v>1</v>
      </c>
      <c r="B99" s="16">
        <f t="shared" ref="B99:B129" si="23">M99</f>
        <v>73.635878204697633</v>
      </c>
      <c r="C99" s="16">
        <f t="shared" si="15"/>
        <v>234.16567594535232</v>
      </c>
      <c r="D99" s="16">
        <f t="shared" si="16"/>
        <v>357.42962778192646</v>
      </c>
      <c r="E99" s="16">
        <f t="shared" si="17"/>
        <v>151.57166170601994</v>
      </c>
      <c r="F99" s="16">
        <f t="shared" si="18"/>
        <v>158.20068237164963</v>
      </c>
      <c r="G99" s="16">
        <f t="shared" si="19"/>
        <v>107.13930697423159</v>
      </c>
      <c r="H99" s="16">
        <f t="shared" si="20"/>
        <v>44.611517452481046</v>
      </c>
      <c r="I99" s="16">
        <f t="shared" si="21"/>
        <v>52.853002604345015</v>
      </c>
      <c r="J99" s="16">
        <f t="shared" ref="J99:J158" si="24">SUM(B99:I99)</f>
        <v>1179.6073530407036</v>
      </c>
      <c r="L99">
        <v>1</v>
      </c>
      <c r="M99">
        <f t="shared" ref="M99:M128" si="25">M98*$B$45</f>
        <v>73.635878204697633</v>
      </c>
      <c r="N99">
        <f t="shared" ref="N99:N128" si="26">N98*$B$45</f>
        <v>234.16567594535232</v>
      </c>
      <c r="O99">
        <f t="shared" ref="O99:O128" si="27">O98*$B$45</f>
        <v>357.42962778192646</v>
      </c>
      <c r="P99">
        <f t="shared" ref="P99:P128" si="28">P98*$B$45</f>
        <v>151.57166170601994</v>
      </c>
      <c r="Q99">
        <f t="shared" ref="Q99:Q128" si="29">Q98*$B$45</f>
        <v>158.20068237164963</v>
      </c>
      <c r="R99">
        <f t="shared" ref="R99:R128" si="30">R98*$B$45</f>
        <v>107.13930697423159</v>
      </c>
      <c r="S99">
        <f t="shared" ref="S99:S128" si="31">S98*$B$45</f>
        <v>44.611517452481046</v>
      </c>
      <c r="T99">
        <f t="shared" ref="T99:T128" si="32">T98*$B$45</f>
        <v>52.853002604345015</v>
      </c>
      <c r="V99">
        <f t="shared" ref="V99:AC99" si="33">IF(V98+M98*B$65-V98/B$74&lt;0,0,V98+M98*B$65-V98/B$74)</f>
        <v>0.33995571428571431</v>
      </c>
      <c r="W99">
        <f t="shared" si="33"/>
        <v>0.74318116934417267</v>
      </c>
      <c r="X99">
        <f t="shared" si="33"/>
        <v>1.4327744711538464</v>
      </c>
      <c r="Y99">
        <f t="shared" si="33"/>
        <v>1.9957270243011285</v>
      </c>
      <c r="Z99">
        <f t="shared" si="33"/>
        <v>4.0204644137466312</v>
      </c>
      <c r="AA99">
        <f t="shared" si="33"/>
        <v>12.404381978953392</v>
      </c>
      <c r="AB99">
        <f t="shared" si="33"/>
        <v>2.5865622412365448</v>
      </c>
      <c r="AC99">
        <f t="shared" si="33"/>
        <v>3.4407364864864869</v>
      </c>
      <c r="AE99">
        <f t="shared" ref="AE99:AL99" si="34">IF(AE98+V98/B$74-AE98/B$74&lt;0,0,AE98+V98/B$74-AE98/B$74)</f>
        <v>0</v>
      </c>
      <c r="AF99">
        <f t="shared" si="34"/>
        <v>0</v>
      </c>
      <c r="AG99">
        <f t="shared" si="34"/>
        <v>0</v>
      </c>
      <c r="AH99">
        <f t="shared" si="34"/>
        <v>0</v>
      </c>
      <c r="AI99">
        <f t="shared" si="34"/>
        <v>0</v>
      </c>
      <c r="AJ99">
        <f t="shared" si="34"/>
        <v>10.266666666666666</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0</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0</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0</v>
      </c>
      <c r="BU99">
        <f t="shared" si="37"/>
        <v>0</v>
      </c>
      <c r="BV99">
        <f t="shared" si="37"/>
        <v>0</v>
      </c>
    </row>
    <row r="100" spans="1:74" hidden="1" x14ac:dyDescent="0.4">
      <c r="A100" s="9">
        <v>2</v>
      </c>
      <c r="B100" s="16">
        <f t="shared" si="23"/>
        <v>92.349629958246823</v>
      </c>
      <c r="C100" s="16">
        <f t="shared" si="15"/>
        <v>293.67631716649294</v>
      </c>
      <c r="D100" s="16">
        <f t="shared" si="16"/>
        <v>448.26645198711049</v>
      </c>
      <c r="E100" s="16">
        <f t="shared" si="17"/>
        <v>190.0919390381431</v>
      </c>
      <c r="F100" s="16">
        <f t="shared" si="18"/>
        <v>198.40565268401932</v>
      </c>
      <c r="G100" s="16">
        <f t="shared" si="19"/>
        <v>134.36758811443212</v>
      </c>
      <c r="H100" s="16">
        <f t="shared" si="20"/>
        <v>55.949045887113037</v>
      </c>
      <c r="I100" s="16">
        <f t="shared" si="21"/>
        <v>66.285014203607815</v>
      </c>
      <c r="J100" s="16">
        <f t="shared" si="24"/>
        <v>1479.3916390391653</v>
      </c>
      <c r="L100">
        <v>2</v>
      </c>
      <c r="M100">
        <f t="shared" si="25"/>
        <v>92.349629958246823</v>
      </c>
      <c r="N100">
        <f t="shared" si="26"/>
        <v>293.67631716649294</v>
      </c>
      <c r="O100">
        <f t="shared" si="27"/>
        <v>448.26645198711049</v>
      </c>
      <c r="P100">
        <f t="shared" si="28"/>
        <v>190.0919390381431</v>
      </c>
      <c r="Q100">
        <f t="shared" si="29"/>
        <v>198.40565268401932</v>
      </c>
      <c r="R100">
        <f t="shared" si="30"/>
        <v>134.36758811443212</v>
      </c>
      <c r="S100">
        <f t="shared" si="31"/>
        <v>55.949045887113037</v>
      </c>
      <c r="T100">
        <f t="shared" si="32"/>
        <v>66.285014203607815</v>
      </c>
      <c r="V100">
        <f t="shared" ref="V100:V158" si="38">IF(V99+M99*B$65-V99/B$74&lt;0,0,V99+M99*B$65-V99/B$74)</f>
        <v>0.65298887766234226</v>
      </c>
      <c r="W100">
        <f t="shared" ref="W100:W158" si="39">IF(W99+N99*C$65-W99/C$74&lt;0,0,W99+N99*C$65-W99/C$74)</f>
        <v>1.4275066347670782</v>
      </c>
      <c r="X100">
        <f t="shared" ref="X100:X158" si="40">IF(X99+O99*D$65-X99/D$74&lt;0,0,X99+O99*D$65-X99/D$74)</f>
        <v>2.7520813875059531</v>
      </c>
      <c r="Y100">
        <f t="shared" ref="Y100:Y158" si="41">IF(Y99+P99*E$65-Y99/E$74&lt;0,0,Y99+P99*E$65-Y99/E$74)</f>
        <v>3.8334038669035029</v>
      </c>
      <c r="Z100">
        <f t="shared" ref="Z100:Z158" si="42">IF(Z99+Q99*F$65-Z99/F$74&lt;0,0,Z99+Q99*F$65-Z99/F$74)</f>
        <v>7.7225310088694723</v>
      </c>
      <c r="AA100">
        <f t="shared" ref="AA100:AA158" si="43">IF(AA99+R99*G$65-AA99/G$74&lt;0,0,AA99+R99*G$65-AA99/G$74)</f>
        <v>13.314942583831233</v>
      </c>
      <c r="AB100">
        <f t="shared" ref="AB100:AB158" si="44">IF(AB99+S99*H$65-AB99/H$74&lt;0,0,AB99+S99*H$65-AB99/H$74)</f>
        <v>5.1250448741112997</v>
      </c>
      <c r="AC100">
        <f t="shared" ref="AC100:AC158" si="45">IF(AC99+T99*I$65-AC99/I$74&lt;0,0,AC99+T99*I$65-AC99/I$74)</f>
        <v>7.0185977815496123</v>
      </c>
      <c r="AE100">
        <f t="shared" ref="AE100:AE158" si="46">IF(AE99+V99/B$74-AE99/B$74&lt;0,0,AE99+V99/B$74-AE99/B$74)</f>
        <v>0.11331857142857144</v>
      </c>
      <c r="AF100">
        <f t="shared" ref="AF100:AF158" si="47">IF(AF99+W99/C$74-AF99/C$74&lt;0,0,AF99+W99/C$74-AF99/C$74)</f>
        <v>0.24772705644805756</v>
      </c>
      <c r="AG100">
        <f t="shared" ref="AG100:AG158" si="48">IF(AG99+X99/D$74-AG99/D$74&lt;0,0,AG99+X99/D$74-AG99/D$74)</f>
        <v>0.47759149038461546</v>
      </c>
      <c r="AH100">
        <f t="shared" ref="AH100:AH158" si="49">IF(AH99+Y99/E$74-AH99/E$74&lt;0,0,AH99+Y99/E$74-AH99/E$74)</f>
        <v>0.66524234143370953</v>
      </c>
      <c r="AI100">
        <f t="shared" ref="AI100:AI158" si="50">IF(AI99+Z99/F$74-AI99/F$74&lt;0,0,AI99+Z99/F$74-AI99/F$74)</f>
        <v>1.3401548045822105</v>
      </c>
      <c r="AJ100">
        <f t="shared" ref="AJ100:AJ158" si="51">IF(AJ99+AA99/G$74-AJ99/G$74&lt;0,0,AJ99+AA99/G$74-AJ99/G$74)</f>
        <v>10.907981260352683</v>
      </c>
      <c r="AK100">
        <f t="shared" ref="AK100:AK158" si="52">IF(AK99+AB99/H$74-AK99/H$74&lt;0,0,AK99+AB99/H$74-AK99/H$74)</f>
        <v>0.70542606579178502</v>
      </c>
      <c r="AL100">
        <f t="shared" ref="AL100:AL158" si="53">IF(AL99+AC99/I$74-AL99/I$74&lt;0,0,AL99+AC99/I$74-AL99/I$74)</f>
        <v>0.7373006756756757</v>
      </c>
      <c r="AW100">
        <f t="shared" ref="AW100:BD100" si="54">IF(AW99+AN223/B$74-AW99/B$75&lt;0,0,AW99+AN223/B$74-AW99/B$75)</f>
        <v>0</v>
      </c>
      <c r="AX100">
        <f t="shared" si="54"/>
        <v>0</v>
      </c>
      <c r="AY100">
        <f t="shared" si="54"/>
        <v>0</v>
      </c>
      <c r="AZ100">
        <f t="shared" si="54"/>
        <v>0</v>
      </c>
      <c r="BA100">
        <f t="shared" si="54"/>
        <v>0</v>
      </c>
      <c r="BB100">
        <f t="shared" si="54"/>
        <v>0.224</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0</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0</v>
      </c>
      <c r="BU100">
        <f t="shared" si="37"/>
        <v>0</v>
      </c>
      <c r="BV100">
        <f t="shared" si="37"/>
        <v>0</v>
      </c>
    </row>
    <row r="101" spans="1:74" hidden="1" x14ac:dyDescent="0.4">
      <c r="A101" s="9">
        <v>3</v>
      </c>
      <c r="B101" s="16">
        <f t="shared" si="23"/>
        <v>115.81927670798177</v>
      </c>
      <c r="C101" s="16">
        <f t="shared" si="15"/>
        <v>368.31093590591769</v>
      </c>
      <c r="D101" s="16">
        <f t="shared" si="16"/>
        <v>562.18845993290427</v>
      </c>
      <c r="E101" s="16">
        <f t="shared" si="17"/>
        <v>238.4017228587654</v>
      </c>
      <c r="F101" s="16">
        <f t="shared" si="18"/>
        <v>248.82827574975158</v>
      </c>
      <c r="G101" s="16">
        <f t="shared" si="19"/>
        <v>168.51563861647958</v>
      </c>
      <c r="H101" s="16">
        <f t="shared" si="20"/>
        <v>70.167882969069254</v>
      </c>
      <c r="I101" s="16">
        <f t="shared" si="21"/>
        <v>83.130624401106132</v>
      </c>
      <c r="J101" s="16">
        <f t="shared" si="24"/>
        <v>1855.3628171419757</v>
      </c>
      <c r="L101">
        <v>3</v>
      </c>
      <c r="M101">
        <f t="shared" si="25"/>
        <v>115.81927670798177</v>
      </c>
      <c r="N101">
        <f t="shared" si="26"/>
        <v>368.31093590591769</v>
      </c>
      <c r="O101">
        <f t="shared" si="27"/>
        <v>562.18845993290427</v>
      </c>
      <c r="P101">
        <f t="shared" si="28"/>
        <v>238.4017228587654</v>
      </c>
      <c r="Q101">
        <f t="shared" si="29"/>
        <v>248.82827574975158</v>
      </c>
      <c r="R101">
        <f t="shared" si="30"/>
        <v>168.51563861647958</v>
      </c>
      <c r="S101">
        <f t="shared" si="31"/>
        <v>70.167882969069254</v>
      </c>
      <c r="T101">
        <f t="shared" si="32"/>
        <v>83.130624401106132</v>
      </c>
      <c r="V101">
        <f t="shared" si="38"/>
        <v>0.97003027589981061</v>
      </c>
      <c r="W101">
        <f t="shared" si="39"/>
        <v>2.1205945493729441</v>
      </c>
      <c r="X101">
        <f t="shared" si="40"/>
        <v>4.0882813765192081</v>
      </c>
      <c r="Y101">
        <f t="shared" si="41"/>
        <v>5.6946112527365838</v>
      </c>
      <c r="Z101">
        <f t="shared" si="42"/>
        <v>11.472000736055579</v>
      </c>
      <c r="AA101">
        <f t="shared" si="43"/>
        <v>15.129475346067887</v>
      </c>
      <c r="AB101">
        <f t="shared" si="44"/>
        <v>7.7956179199126137</v>
      </c>
      <c r="AC101">
        <f t="shared" si="45"/>
        <v>10.926425654996628</v>
      </c>
      <c r="AE101">
        <f t="shared" si="46"/>
        <v>0.29320867350649504</v>
      </c>
      <c r="AF101">
        <f t="shared" si="47"/>
        <v>0.64098691588773105</v>
      </c>
      <c r="AG101">
        <f t="shared" si="48"/>
        <v>1.2357547894250611</v>
      </c>
      <c r="AH101">
        <f t="shared" si="49"/>
        <v>1.7212961832569738</v>
      </c>
      <c r="AI101">
        <f t="shared" si="50"/>
        <v>3.4676135393446312</v>
      </c>
      <c r="AJ101">
        <f t="shared" si="51"/>
        <v>11.630069657396248</v>
      </c>
      <c r="AK101">
        <f t="shared" si="52"/>
        <v>1.9107766498789254</v>
      </c>
      <c r="AL101">
        <f t="shared" si="53"/>
        <v>2.0832929126486621</v>
      </c>
      <c r="AW101">
        <f t="shared" ref="AW101:BD101" si="57">IF(AW100+AN224/B$74-AW100/B$75&lt;0,0,AW100+AN224/B$74-AW100/B$75)</f>
        <v>0</v>
      </c>
      <c r="AX101">
        <f t="shared" si="57"/>
        <v>0</v>
      </c>
      <c r="AY101">
        <f t="shared" si="57"/>
        <v>0</v>
      </c>
      <c r="AZ101">
        <f t="shared" si="57"/>
        <v>0</v>
      </c>
      <c r="BA101">
        <f t="shared" si="57"/>
        <v>0</v>
      </c>
      <c r="BB101">
        <f t="shared" si="57"/>
        <v>0.49280000000000002</v>
      </c>
      <c r="BC101">
        <f t="shared" si="57"/>
        <v>0</v>
      </c>
      <c r="BD101">
        <f t="shared" si="57"/>
        <v>0</v>
      </c>
      <c r="BF101">
        <f t="shared" si="55"/>
        <v>0</v>
      </c>
      <c r="BG101">
        <f t="shared" si="36"/>
        <v>0</v>
      </c>
      <c r="BH101">
        <f t="shared" si="36"/>
        <v>0</v>
      </c>
      <c r="BI101">
        <f t="shared" si="36"/>
        <v>0</v>
      </c>
      <c r="BJ101">
        <f t="shared" si="36"/>
        <v>0</v>
      </c>
      <c r="BK101">
        <f t="shared" si="36"/>
        <v>0.13439999999999999</v>
      </c>
      <c r="BL101">
        <f t="shared" si="36"/>
        <v>0</v>
      </c>
      <c r="BM101">
        <f t="shared" si="36"/>
        <v>0</v>
      </c>
      <c r="BO101">
        <f t="shared" si="56"/>
        <v>0</v>
      </c>
      <c r="BP101">
        <f t="shared" si="37"/>
        <v>0</v>
      </c>
      <c r="BQ101">
        <f t="shared" si="37"/>
        <v>0</v>
      </c>
      <c r="BR101">
        <f t="shared" si="37"/>
        <v>0</v>
      </c>
      <c r="BS101">
        <f t="shared" si="37"/>
        <v>0</v>
      </c>
      <c r="BT101">
        <f t="shared" si="37"/>
        <v>0</v>
      </c>
      <c r="BU101">
        <f t="shared" si="37"/>
        <v>0</v>
      </c>
      <c r="BV101">
        <f t="shared" si="37"/>
        <v>0</v>
      </c>
    </row>
    <row r="102" spans="1:74" hidden="1" x14ac:dyDescent="0.4">
      <c r="A102" s="9">
        <v>4</v>
      </c>
      <c r="B102" s="16">
        <f t="shared" si="23"/>
        <v>145.25347706563463</v>
      </c>
      <c r="C102" s="16">
        <f t="shared" si="15"/>
        <v>461.91312536443905</v>
      </c>
      <c r="D102" s="16">
        <f t="shared" si="16"/>
        <v>705.06249816530681</v>
      </c>
      <c r="E102" s="16">
        <f t="shared" si="17"/>
        <v>298.98890899641577</v>
      </c>
      <c r="F102" s="16">
        <f t="shared" si="18"/>
        <v>312.06525608018336</v>
      </c>
      <c r="G102" s="16">
        <f t="shared" si="19"/>
        <v>211.34204205656818</v>
      </c>
      <c r="H102" s="16">
        <f t="shared" si="20"/>
        <v>88.000281725895434</v>
      </c>
      <c r="I102" s="16">
        <f t="shared" si="21"/>
        <v>104.25736188409297</v>
      </c>
      <c r="J102" s="16">
        <f t="shared" si="24"/>
        <v>2326.8829513385363</v>
      </c>
      <c r="L102">
        <v>4</v>
      </c>
      <c r="M102">
        <f t="shared" si="25"/>
        <v>145.25347706563463</v>
      </c>
      <c r="N102">
        <f t="shared" si="26"/>
        <v>461.91312536443905</v>
      </c>
      <c r="O102">
        <f t="shared" si="27"/>
        <v>705.06249816530681</v>
      </c>
      <c r="P102">
        <f t="shared" si="28"/>
        <v>298.98890899641577</v>
      </c>
      <c r="Q102">
        <f t="shared" si="29"/>
        <v>312.06525608018336</v>
      </c>
      <c r="R102">
        <f t="shared" si="30"/>
        <v>211.34204205656818</v>
      </c>
      <c r="S102">
        <f t="shared" si="31"/>
        <v>88.000281725895434</v>
      </c>
      <c r="T102">
        <f t="shared" si="32"/>
        <v>104.25736188409297</v>
      </c>
      <c r="V102">
        <f t="shared" si="38"/>
        <v>1.3172804627390882</v>
      </c>
      <c r="W102">
        <f t="shared" si="39"/>
        <v>2.8797222506161213</v>
      </c>
      <c r="X102">
        <f t="shared" si="40"/>
        <v>5.5517990698519721</v>
      </c>
      <c r="Y102">
        <f t="shared" si="41"/>
        <v>7.7331608430115084</v>
      </c>
      <c r="Z102">
        <f t="shared" si="42"/>
        <v>15.578732760806405</v>
      </c>
      <c r="AA102">
        <f t="shared" si="43"/>
        <v>17.875945939817043</v>
      </c>
      <c r="AB102">
        <f t="shared" si="44"/>
        <v>10.771769929676516</v>
      </c>
      <c r="AC102">
        <f t="shared" si="45"/>
        <v>15.372214856549746</v>
      </c>
      <c r="AE102">
        <f t="shared" si="46"/>
        <v>0.5188158743042669</v>
      </c>
      <c r="AF102">
        <f t="shared" si="47"/>
        <v>1.134189460382802</v>
      </c>
      <c r="AG102">
        <f t="shared" si="48"/>
        <v>2.18659698512311</v>
      </c>
      <c r="AH102">
        <f t="shared" si="49"/>
        <v>3.0457345397501769</v>
      </c>
      <c r="AI102">
        <f t="shared" si="50"/>
        <v>6.1357426049149471</v>
      </c>
      <c r="AJ102">
        <f t="shared" si="51"/>
        <v>12.67989136399774</v>
      </c>
      <c r="AK102">
        <f t="shared" si="52"/>
        <v>3.5157333598881135</v>
      </c>
      <c r="AL102">
        <f t="shared" si="53"/>
        <v>3.9782499288660826</v>
      </c>
      <c r="AW102">
        <f t="shared" ref="AW102:BD102" si="58">IF(AW101+AN225/B$74-AW101/B$75&lt;0,0,AW101+AN225/B$74-AW101/B$75)</f>
        <v>1.259095238095238E-3</v>
      </c>
      <c r="AX102">
        <f t="shared" si="58"/>
        <v>2.7525228494228618E-3</v>
      </c>
      <c r="AY102">
        <f t="shared" si="58"/>
        <v>3.537714743589744E-3</v>
      </c>
      <c r="AZ102">
        <f t="shared" si="58"/>
        <v>8.8698978857827942E-3</v>
      </c>
      <c r="BA102">
        <f t="shared" si="58"/>
        <v>2.2335913409703506E-2</v>
      </c>
      <c r="BB102">
        <f t="shared" si="58"/>
        <v>0.74115155024846446</v>
      </c>
      <c r="BC102">
        <f t="shared" si="58"/>
        <v>1.6790306359341662E-2</v>
      </c>
      <c r="BD102">
        <f t="shared" si="58"/>
        <v>1.2413735865968008E-2</v>
      </c>
      <c r="BF102">
        <f t="shared" si="55"/>
        <v>0</v>
      </c>
      <c r="BG102">
        <f t="shared" si="36"/>
        <v>0</v>
      </c>
      <c r="BH102">
        <f t="shared" si="36"/>
        <v>0</v>
      </c>
      <c r="BI102">
        <f t="shared" si="36"/>
        <v>0</v>
      </c>
      <c r="BJ102">
        <f t="shared" si="36"/>
        <v>0</v>
      </c>
      <c r="BK102">
        <f t="shared" si="36"/>
        <v>0.34944000000000003</v>
      </c>
      <c r="BL102">
        <f t="shared" si="36"/>
        <v>0</v>
      </c>
      <c r="BM102">
        <f t="shared" si="36"/>
        <v>0</v>
      </c>
      <c r="BO102">
        <f t="shared" si="56"/>
        <v>0</v>
      </c>
      <c r="BP102">
        <f t="shared" si="37"/>
        <v>0</v>
      </c>
      <c r="BQ102">
        <f t="shared" si="37"/>
        <v>0</v>
      </c>
      <c r="BR102">
        <f t="shared" si="37"/>
        <v>0</v>
      </c>
      <c r="BS102">
        <f t="shared" si="37"/>
        <v>0</v>
      </c>
      <c r="BT102">
        <f t="shared" si="37"/>
        <v>8.0639999999999989E-2</v>
      </c>
      <c r="BU102">
        <f t="shared" si="37"/>
        <v>0</v>
      </c>
      <c r="BV102">
        <f t="shared" si="37"/>
        <v>0</v>
      </c>
    </row>
    <row r="103" spans="1:74" hidden="1" x14ac:dyDescent="0.4">
      <c r="A103" s="9">
        <v>5</v>
      </c>
      <c r="B103" s="16">
        <f t="shared" si="23"/>
        <v>182.1680569880715</v>
      </c>
      <c r="C103" s="16">
        <f t="shared" si="15"/>
        <v>579.30328584771155</v>
      </c>
      <c r="D103" s="16">
        <f t="shared" si="16"/>
        <v>884.2464080077923</v>
      </c>
      <c r="E103" s="16">
        <f t="shared" si="17"/>
        <v>374.97366474916902</v>
      </c>
      <c r="F103" s="16">
        <f t="shared" si="18"/>
        <v>391.37322219091755</v>
      </c>
      <c r="G103" s="16">
        <f t="shared" si="19"/>
        <v>265.05230676123301</v>
      </c>
      <c r="H103" s="16">
        <f t="shared" si="20"/>
        <v>110.3645892701455</v>
      </c>
      <c r="I103" s="16">
        <f t="shared" si="21"/>
        <v>130.75322825177881</v>
      </c>
      <c r="J103" s="16">
        <f t="shared" si="24"/>
        <v>2918.2347620668193</v>
      </c>
      <c r="L103">
        <v>5</v>
      </c>
      <c r="M103">
        <f t="shared" si="25"/>
        <v>182.1680569880715</v>
      </c>
      <c r="N103">
        <f t="shared" si="26"/>
        <v>579.30328584771155</v>
      </c>
      <c r="O103">
        <f t="shared" si="27"/>
        <v>884.2464080077923</v>
      </c>
      <c r="P103">
        <f t="shared" si="28"/>
        <v>374.97366474916902</v>
      </c>
      <c r="Q103">
        <f t="shared" si="29"/>
        <v>391.37322219091755</v>
      </c>
      <c r="R103">
        <f t="shared" si="30"/>
        <v>265.05230676123301</v>
      </c>
      <c r="S103">
        <f t="shared" si="31"/>
        <v>110.3645892701455</v>
      </c>
      <c r="T103">
        <f t="shared" si="32"/>
        <v>130.75322825177881</v>
      </c>
      <c r="V103">
        <f t="shared" si="38"/>
        <v>1.7192046073694167</v>
      </c>
      <c r="W103">
        <f t="shared" si="39"/>
        <v>3.7583733314536119</v>
      </c>
      <c r="X103">
        <f t="shared" si="40"/>
        <v>7.2457451621441482</v>
      </c>
      <c r="Y103">
        <f t="shared" si="41"/>
        <v>10.092676637129662</v>
      </c>
      <c r="Z103">
        <f t="shared" si="42"/>
        <v>20.332062834716254</v>
      </c>
      <c r="AA103">
        <f t="shared" si="43"/>
        <v>21.649957892896602</v>
      </c>
      <c r="AB103">
        <f t="shared" si="44"/>
        <v>14.232919881911222</v>
      </c>
      <c r="AC103">
        <f t="shared" si="45"/>
        <v>20.590218860389225</v>
      </c>
      <c r="AE103">
        <f t="shared" si="46"/>
        <v>0.78497073711587395</v>
      </c>
      <c r="AF103">
        <f t="shared" si="47"/>
        <v>1.7160337237939085</v>
      </c>
      <c r="AG103">
        <f t="shared" si="48"/>
        <v>3.3083310133660642</v>
      </c>
      <c r="AH103">
        <f t="shared" si="49"/>
        <v>4.6082099741706202</v>
      </c>
      <c r="AI103">
        <f t="shared" si="50"/>
        <v>9.2834059902121009</v>
      </c>
      <c r="AJ103">
        <f t="shared" si="51"/>
        <v>14.23870773674353</v>
      </c>
      <c r="AK103">
        <f t="shared" si="52"/>
        <v>5.4946524243758601</v>
      </c>
      <c r="AL103">
        <f t="shared" si="53"/>
        <v>6.4198138419411537</v>
      </c>
      <c r="AW103">
        <f t="shared" ref="AW103:BD103" si="59">IF(AW102+AN226/B$74-AW102/B$75&lt;0,0,AW102+AN226/B$74-AW102/B$75)</f>
        <v>4.6009090707070871E-3</v>
      </c>
      <c r="AX103">
        <f t="shared" si="59"/>
        <v>1.0058101215914732E-2</v>
      </c>
      <c r="AY103">
        <f t="shared" si="59"/>
        <v>1.2927301574088772E-2</v>
      </c>
      <c r="AZ103">
        <f t="shared" si="59"/>
        <v>3.2411840188261293E-2</v>
      </c>
      <c r="BA103">
        <f t="shared" si="59"/>
        <v>8.161853329276092E-2</v>
      </c>
      <c r="BB103">
        <f t="shared" si="59"/>
        <v>0.95640437705082082</v>
      </c>
      <c r="BC103">
        <f t="shared" si="59"/>
        <v>6.6085927653004473E-2</v>
      </c>
      <c r="BD103">
        <f t="shared" si="59"/>
        <v>5.1036367601859811E-2</v>
      </c>
      <c r="BF103">
        <f t="shared" si="55"/>
        <v>7.5545714285714274E-4</v>
      </c>
      <c r="BG103">
        <f t="shared" si="36"/>
        <v>1.6515137096537169E-3</v>
      </c>
      <c r="BH103">
        <f t="shared" si="36"/>
        <v>2.1226288461538463E-3</v>
      </c>
      <c r="BI103">
        <f t="shared" si="36"/>
        <v>5.3219387314696765E-3</v>
      </c>
      <c r="BJ103">
        <f t="shared" si="36"/>
        <v>1.3401548045822102E-2</v>
      </c>
      <c r="BK103">
        <f t="shared" si="36"/>
        <v>0.58446693014907858</v>
      </c>
      <c r="BL103">
        <f t="shared" si="36"/>
        <v>8.395153179670831E-3</v>
      </c>
      <c r="BM103">
        <f t="shared" si="36"/>
        <v>6.2068679329840039E-3</v>
      </c>
      <c r="BO103">
        <f t="shared" si="56"/>
        <v>0</v>
      </c>
      <c r="BP103">
        <f t="shared" si="37"/>
        <v>0</v>
      </c>
      <c r="BQ103">
        <f t="shared" si="37"/>
        <v>0</v>
      </c>
      <c r="BR103">
        <f t="shared" si="37"/>
        <v>0</v>
      </c>
      <c r="BS103">
        <f t="shared" si="37"/>
        <v>0</v>
      </c>
      <c r="BT103">
        <f t="shared" si="37"/>
        <v>0.24192000000000002</v>
      </c>
      <c r="BU103">
        <f t="shared" si="37"/>
        <v>0</v>
      </c>
      <c r="BV103">
        <f t="shared" si="37"/>
        <v>0</v>
      </c>
    </row>
    <row r="104" spans="1:74" hidden="1" x14ac:dyDescent="0.4">
      <c r="A104" s="9">
        <v>6</v>
      </c>
      <c r="B104" s="16">
        <f t="shared" si="23"/>
        <v>228.46407299299355</v>
      </c>
      <c r="C104" s="16">
        <f t="shared" si="15"/>
        <v>726.52686959085781</v>
      </c>
      <c r="D104" s="16">
        <f t="shared" si="16"/>
        <v>1108.9679455499322</v>
      </c>
      <c r="E104" s="16">
        <f t="shared" si="17"/>
        <v>470.26911375200126</v>
      </c>
      <c r="F104" s="16">
        <f t="shared" si="18"/>
        <v>490.83643905793986</v>
      </c>
      <c r="G104" s="16">
        <f t="shared" si="19"/>
        <v>332.41244683652104</v>
      </c>
      <c r="H104" s="16">
        <f t="shared" si="20"/>
        <v>138.41254057239755</v>
      </c>
      <c r="I104" s="16">
        <f t="shared" si="21"/>
        <v>163.98272879059147</v>
      </c>
      <c r="J104" s="16">
        <f t="shared" si="24"/>
        <v>3659.8721571432352</v>
      </c>
      <c r="L104">
        <v>6</v>
      </c>
      <c r="M104">
        <f t="shared" si="25"/>
        <v>228.46407299299355</v>
      </c>
      <c r="N104">
        <f t="shared" si="26"/>
        <v>726.52686959085781</v>
      </c>
      <c r="O104">
        <f t="shared" si="27"/>
        <v>1108.9679455499322</v>
      </c>
      <c r="P104">
        <f t="shared" si="28"/>
        <v>470.26911375200126</v>
      </c>
      <c r="Q104">
        <f t="shared" si="29"/>
        <v>490.83643905793986</v>
      </c>
      <c r="R104">
        <f t="shared" si="30"/>
        <v>332.41244683652104</v>
      </c>
      <c r="S104">
        <f t="shared" si="31"/>
        <v>138.41254057239755</v>
      </c>
      <c r="T104">
        <f t="shared" si="32"/>
        <v>163.98272879059147</v>
      </c>
      <c r="V104">
        <f t="shared" si="38"/>
        <v>2.2008894548738782</v>
      </c>
      <c r="W104">
        <f t="shared" si="39"/>
        <v>4.8113902191852684</v>
      </c>
      <c r="X104">
        <f t="shared" si="40"/>
        <v>9.2758500365278636</v>
      </c>
      <c r="Y104">
        <f t="shared" si="41"/>
        <v>12.920431626866625</v>
      </c>
      <c r="Z104">
        <f t="shared" si="42"/>
        <v>26.028677736753334</v>
      </c>
      <c r="AA104">
        <f t="shared" si="43"/>
        <v>26.613782801130647</v>
      </c>
      <c r="AB104">
        <f t="shared" si="44"/>
        <v>18.376331550456005</v>
      </c>
      <c r="AC104">
        <f t="shared" si="45"/>
        <v>26.853323417142505</v>
      </c>
      <c r="AE104">
        <f t="shared" si="46"/>
        <v>1.0963820272003884</v>
      </c>
      <c r="AF104">
        <f t="shared" si="47"/>
        <v>2.3968135930138099</v>
      </c>
      <c r="AG104">
        <f t="shared" si="48"/>
        <v>4.6208023962920919</v>
      </c>
      <c r="AH104">
        <f t="shared" si="49"/>
        <v>6.4363655284903007</v>
      </c>
      <c r="AI104">
        <f t="shared" si="50"/>
        <v>12.96629160504682</v>
      </c>
      <c r="AJ104">
        <f t="shared" si="51"/>
        <v>16.462082783589448</v>
      </c>
      <c r="AK104">
        <f t="shared" si="52"/>
        <v>7.8778162764309592</v>
      </c>
      <c r="AL104">
        <f t="shared" si="53"/>
        <v>9.4563292030371677</v>
      </c>
      <c r="AW104">
        <f t="shared" ref="AW104:BD104" si="60">IF(AW103+AN227/B$74-AW103/B$75&lt;0,0,AW103+AN227/B$74-AW103/B$75)</f>
        <v>1.0336498437531795E-2</v>
      </c>
      <c r="AX104">
        <f t="shared" si="60"/>
        <v>2.2596740319160744E-2</v>
      </c>
      <c r="AY104">
        <f t="shared" si="60"/>
        <v>2.9042745785353052E-2</v>
      </c>
      <c r="AZ104">
        <f t="shared" si="60"/>
        <v>7.281711729460566E-2</v>
      </c>
      <c r="BA104">
        <f t="shared" si="60"/>
        <v>0.18336590201827313</v>
      </c>
      <c r="BB104">
        <f t="shared" si="60"/>
        <v>1.1488397734222788</v>
      </c>
      <c r="BC104">
        <f t="shared" si="60"/>
        <v>0.15868015581105702</v>
      </c>
      <c r="BD104">
        <f t="shared" si="60"/>
        <v>0.12772210071044493</v>
      </c>
      <c r="BF104">
        <f t="shared" si="55"/>
        <v>3.0627282995671096E-3</v>
      </c>
      <c r="BG104">
        <f t="shared" si="36"/>
        <v>6.6954662134103265E-3</v>
      </c>
      <c r="BH104">
        <f t="shared" si="36"/>
        <v>8.6054324829148016E-3</v>
      </c>
      <c r="BI104">
        <f t="shared" si="36"/>
        <v>2.1575879605544645E-2</v>
      </c>
      <c r="BJ104">
        <f t="shared" si="36"/>
        <v>5.4331739193985387E-2</v>
      </c>
      <c r="BK104">
        <f t="shared" si="36"/>
        <v>0.8076293982901237</v>
      </c>
      <c r="BL104">
        <f t="shared" si="36"/>
        <v>3.7240540416337647E-2</v>
      </c>
      <c r="BM104">
        <f t="shared" si="36"/>
        <v>2.8621617767421906E-2</v>
      </c>
      <c r="BO104">
        <f t="shared" si="56"/>
        <v>4.532742857142856E-4</v>
      </c>
      <c r="BP104">
        <f t="shared" si="37"/>
        <v>9.9090822579223016E-4</v>
      </c>
      <c r="BQ104">
        <f t="shared" si="37"/>
        <v>1.2735773076923077E-3</v>
      </c>
      <c r="BR104">
        <f t="shared" si="37"/>
        <v>3.1931632388818056E-3</v>
      </c>
      <c r="BS104">
        <f t="shared" si="37"/>
        <v>8.0409288274932607E-3</v>
      </c>
      <c r="BT104">
        <f t="shared" si="37"/>
        <v>0.4474481580894471</v>
      </c>
      <c r="BU104">
        <f t="shared" si="37"/>
        <v>4.1975765898354155E-3</v>
      </c>
      <c r="BV104">
        <f t="shared" si="37"/>
        <v>3.1034339664920019E-3</v>
      </c>
    </row>
    <row r="105" spans="1:74" hidden="1" x14ac:dyDescent="0.4">
      <c r="A105" s="9">
        <v>7</v>
      </c>
      <c r="B105" s="16">
        <f t="shared" si="23"/>
        <v>286.52571428571423</v>
      </c>
      <c r="C105" s="16">
        <f t="shared" si="15"/>
        <v>911.1657142857141</v>
      </c>
      <c r="D105" s="16">
        <f t="shared" si="16"/>
        <v>1390.7999999999997</v>
      </c>
      <c r="E105" s="16">
        <f t="shared" si="17"/>
        <v>589.78285714285698</v>
      </c>
      <c r="F105" s="16">
        <f t="shared" si="18"/>
        <v>615.57714285714269</v>
      </c>
      <c r="G105" s="16">
        <f t="shared" si="19"/>
        <v>416.89142857142855</v>
      </c>
      <c r="H105" s="16">
        <f t="shared" si="20"/>
        <v>173.58857142857138</v>
      </c>
      <c r="I105" s="16">
        <f t="shared" si="21"/>
        <v>205.65714285714282</v>
      </c>
      <c r="J105" s="16">
        <f t="shared" si="24"/>
        <v>4589.9885714285692</v>
      </c>
      <c r="L105">
        <v>7</v>
      </c>
      <c r="M105">
        <f t="shared" si="25"/>
        <v>286.52571428571423</v>
      </c>
      <c r="N105">
        <f t="shared" si="26"/>
        <v>911.1657142857141</v>
      </c>
      <c r="O105">
        <f t="shared" si="27"/>
        <v>1390.7999999999997</v>
      </c>
      <c r="P105">
        <f t="shared" si="28"/>
        <v>589.78285714285698</v>
      </c>
      <c r="Q105">
        <f t="shared" si="29"/>
        <v>615.57714285714269</v>
      </c>
      <c r="R105">
        <f t="shared" si="30"/>
        <v>416.89142857142855</v>
      </c>
      <c r="S105">
        <f t="shared" si="31"/>
        <v>173.58857142857138</v>
      </c>
      <c r="T105">
        <f t="shared" si="32"/>
        <v>205.65714285714282</v>
      </c>
      <c r="V105">
        <f t="shared" si="38"/>
        <v>2.7900666192120185</v>
      </c>
      <c r="W105">
        <f t="shared" si="39"/>
        <v>6.0993973199445763</v>
      </c>
      <c r="X105">
        <f t="shared" si="40"/>
        <v>11.758991118077775</v>
      </c>
      <c r="Y105">
        <f t="shared" si="41"/>
        <v>16.379225639025826</v>
      </c>
      <c r="Z105">
        <f t="shared" si="42"/>
        <v>32.996543617727532</v>
      </c>
      <c r="AA105">
        <f t="shared" si="43"/>
        <v>33.00059184384574</v>
      </c>
      <c r="AB105">
        <f t="shared" si="44"/>
        <v>23.429217447129826</v>
      </c>
      <c r="AC105">
        <f t="shared" si="45"/>
        <v>34.487343240378024</v>
      </c>
      <c r="AE105">
        <f t="shared" si="46"/>
        <v>1.4645511697582181</v>
      </c>
      <c r="AF105">
        <f t="shared" si="47"/>
        <v>3.2016724684042961</v>
      </c>
      <c r="AG105">
        <f t="shared" si="48"/>
        <v>6.1724849430373494</v>
      </c>
      <c r="AH105">
        <f t="shared" si="49"/>
        <v>8.5977208946157404</v>
      </c>
      <c r="AI105">
        <f t="shared" si="50"/>
        <v>17.32042031561566</v>
      </c>
      <c r="AJ105">
        <f t="shared" si="51"/>
        <v>19.507592788851809</v>
      </c>
      <c r="AK105">
        <f t="shared" si="52"/>
        <v>10.741047714801425</v>
      </c>
      <c r="AL105">
        <f t="shared" si="53"/>
        <v>13.184256534631167</v>
      </c>
      <c r="AW105">
        <f t="shared" ref="AW105:BD105" si="61">IF(AW104+AN228/B$74-AW104/B$75&lt;0,0,AW104+AN228/B$74-AW104/B$75)</f>
        <v>1.8520586326910622E-2</v>
      </c>
      <c r="AX105">
        <f t="shared" si="61"/>
        <v>4.048807072501541E-2</v>
      </c>
      <c r="AY105">
        <f t="shared" si="61"/>
        <v>5.2037804072516354E-2</v>
      </c>
      <c r="AZ105">
        <f t="shared" si="61"/>
        <v>0.13047123405298458</v>
      </c>
      <c r="BA105">
        <f t="shared" si="61"/>
        <v>0.32854878644495678</v>
      </c>
      <c r="BB105">
        <f t="shared" si="61"/>
        <v>1.3376595108721214</v>
      </c>
      <c r="BC105">
        <f t="shared" si="61"/>
        <v>0.3014943909372913</v>
      </c>
      <c r="BD105">
        <f t="shared" si="61"/>
        <v>0.25225283036783019</v>
      </c>
      <c r="BF105">
        <f t="shared" si="55"/>
        <v>7.4269903823459211E-3</v>
      </c>
      <c r="BG105">
        <f t="shared" si="36"/>
        <v>1.6236230676860575E-2</v>
      </c>
      <c r="BH105">
        <f t="shared" si="36"/>
        <v>2.086782046437775E-2</v>
      </c>
      <c r="BI105">
        <f t="shared" si="36"/>
        <v>5.2320622218981247E-2</v>
      </c>
      <c r="BJ105">
        <f t="shared" si="36"/>
        <v>0.13175223688855803</v>
      </c>
      <c r="BK105">
        <f t="shared" si="36"/>
        <v>1.0123556233694169</v>
      </c>
      <c r="BL105">
        <f t="shared" si="36"/>
        <v>9.7960348113697332E-2</v>
      </c>
      <c r="BM105">
        <f t="shared" si="36"/>
        <v>7.8171859238933411E-2</v>
      </c>
      <c r="BO105">
        <f t="shared" si="56"/>
        <v>2.0189466940259797E-3</v>
      </c>
      <c r="BP105">
        <f t="shared" si="37"/>
        <v>4.4136430183630872E-3</v>
      </c>
      <c r="BQ105">
        <f t="shared" si="37"/>
        <v>5.6726904128258041E-3</v>
      </c>
      <c r="BR105">
        <f t="shared" si="37"/>
        <v>1.4222793058879508E-2</v>
      </c>
      <c r="BS105">
        <f t="shared" si="37"/>
        <v>3.5815415047388527E-2</v>
      </c>
      <c r="BT105">
        <f t="shared" si="37"/>
        <v>0.66355690220985308</v>
      </c>
      <c r="BU105">
        <f t="shared" si="37"/>
        <v>2.0719058503086529E-2</v>
      </c>
      <c r="BV105">
        <f t="shared" si="37"/>
        <v>1.5862525866956953E-2</v>
      </c>
    </row>
    <row r="106" spans="1:74" hidden="1" x14ac:dyDescent="0.4">
      <c r="A106" s="9">
        <v>8</v>
      </c>
      <c r="B106" s="16">
        <f t="shared" si="23"/>
        <v>359.34308563892438</v>
      </c>
      <c r="C106" s="16">
        <f t="shared" si="15"/>
        <v>1142.7284986133191</v>
      </c>
      <c r="D106" s="16">
        <f t="shared" si="16"/>
        <v>1744.2565835758007</v>
      </c>
      <c r="E106" s="16">
        <f t="shared" si="17"/>
        <v>739.66970912537715</v>
      </c>
      <c r="F106" s="16">
        <f t="shared" si="18"/>
        <v>772.01932997365009</v>
      </c>
      <c r="G106" s="16">
        <f t="shared" si="19"/>
        <v>522.83981803425013</v>
      </c>
      <c r="H106" s="16">
        <f t="shared" si="20"/>
        <v>217.70420516810745</v>
      </c>
      <c r="I106" s="16">
        <f t="shared" si="21"/>
        <v>257.92265270920359</v>
      </c>
      <c r="J106" s="16">
        <f t="shared" si="24"/>
        <v>5756.4838828386319</v>
      </c>
      <c r="L106">
        <v>8</v>
      </c>
      <c r="M106">
        <f t="shared" si="25"/>
        <v>359.34308563892438</v>
      </c>
      <c r="N106">
        <f t="shared" si="26"/>
        <v>1142.7284986133191</v>
      </c>
      <c r="O106">
        <f t="shared" si="27"/>
        <v>1744.2565835758007</v>
      </c>
      <c r="P106">
        <f t="shared" si="28"/>
        <v>739.66970912537715</v>
      </c>
      <c r="Q106">
        <f t="shared" si="29"/>
        <v>772.01932997365009</v>
      </c>
      <c r="R106">
        <f t="shared" si="30"/>
        <v>522.83981803425013</v>
      </c>
      <c r="S106">
        <f t="shared" si="31"/>
        <v>217.70420516810745</v>
      </c>
      <c r="T106">
        <f t="shared" si="32"/>
        <v>257.92265270920359</v>
      </c>
      <c r="V106">
        <f t="shared" si="38"/>
        <v>3.519028298522298</v>
      </c>
      <c r="W106">
        <f t="shared" si="39"/>
        <v>7.6929889863626126</v>
      </c>
      <c r="X106">
        <f t="shared" si="40"/>
        <v>14.831266831282619</v>
      </c>
      <c r="Y106">
        <f t="shared" si="41"/>
        <v>20.658631637940058</v>
      </c>
      <c r="Z106">
        <f t="shared" si="42"/>
        <v>41.617562084235239</v>
      </c>
      <c r="AA106">
        <f t="shared" si="43"/>
        <v>41.123576125762355</v>
      </c>
      <c r="AB106">
        <f t="shared" si="44"/>
        <v>29.661854607874211</v>
      </c>
      <c r="AC106">
        <f t="shared" si="45"/>
        <v>43.887992314351067</v>
      </c>
      <c r="AE106">
        <f t="shared" si="46"/>
        <v>1.906389652909485</v>
      </c>
      <c r="AF106">
        <f t="shared" si="47"/>
        <v>4.1675807522510571</v>
      </c>
      <c r="AG106">
        <f t="shared" si="48"/>
        <v>8.034653668050824</v>
      </c>
      <c r="AH106">
        <f t="shared" si="49"/>
        <v>11.191555809419102</v>
      </c>
      <c r="AI106">
        <f t="shared" si="50"/>
        <v>22.545794749652952</v>
      </c>
      <c r="AJ106">
        <f t="shared" si="51"/>
        <v>23.555492505349989</v>
      </c>
      <c r="AK106">
        <f t="shared" si="52"/>
        <v>14.201457641800081</v>
      </c>
      <c r="AL106">
        <f t="shared" si="53"/>
        <v>17.749203685862636</v>
      </c>
      <c r="AW106">
        <f t="shared" ref="AW106:BD106" si="62">IF(AW105+AN229/B$74-AW105/B$75&lt;0,0,AW105+AN229/B$74-AW105/B$75)</f>
        <v>2.9180915023144939E-2</v>
      </c>
      <c r="AX106">
        <f t="shared" si="62"/>
        <v>6.3792740166171452E-2</v>
      </c>
      <c r="AY106">
        <f t="shared" si="62"/>
        <v>8.1990424699716569E-2</v>
      </c>
      <c r="AZ106">
        <f t="shared" si="62"/>
        <v>0.20556962542449275</v>
      </c>
      <c r="BA106">
        <f t="shared" si="62"/>
        <v>0.5176593250871947</v>
      </c>
      <c r="BB106">
        <f t="shared" si="62"/>
        <v>1.5448403122072421</v>
      </c>
      <c r="BC106">
        <f t="shared" si="62"/>
        <v>0.49981901714563981</v>
      </c>
      <c r="BD106">
        <f t="shared" si="62"/>
        <v>0.43336223402046736</v>
      </c>
      <c r="BF106">
        <f t="shared" si="55"/>
        <v>1.4083147949084742E-2</v>
      </c>
      <c r="BG106">
        <f t="shared" si="36"/>
        <v>3.0787334705753473E-2</v>
      </c>
      <c r="BH106">
        <f t="shared" si="36"/>
        <v>3.9569810629260911E-2</v>
      </c>
      <c r="BI106">
        <f t="shared" si="36"/>
        <v>9.9210989319383242E-2</v>
      </c>
      <c r="BJ106">
        <f t="shared" si="36"/>
        <v>0.24983016662239727</v>
      </c>
      <c r="BK106">
        <f t="shared" si="36"/>
        <v>1.2075379558710397</v>
      </c>
      <c r="BL106">
        <f t="shared" si="36"/>
        <v>0.1997273695254943</v>
      </c>
      <c r="BM106">
        <f t="shared" si="36"/>
        <v>0.16521234480338182</v>
      </c>
      <c r="BO106">
        <f t="shared" si="56"/>
        <v>5.2637729070179442E-3</v>
      </c>
      <c r="BP106">
        <f t="shared" si="37"/>
        <v>1.150719561346158E-2</v>
      </c>
      <c r="BQ106">
        <f t="shared" si="37"/>
        <v>1.478976844375697E-2</v>
      </c>
      <c r="BR106">
        <f t="shared" si="37"/>
        <v>3.7081490554940547E-2</v>
      </c>
      <c r="BS106">
        <f t="shared" si="37"/>
        <v>9.3377508152090227E-2</v>
      </c>
      <c r="BT106">
        <f t="shared" si="37"/>
        <v>0.87283613490559131</v>
      </c>
      <c r="BU106">
        <f t="shared" si="37"/>
        <v>5.9339703308391931E-2</v>
      </c>
      <c r="BV106">
        <f t="shared" si="37"/>
        <v>4.7017192552945182E-2</v>
      </c>
    </row>
    <row r="107" spans="1:74" hidden="1" x14ac:dyDescent="0.4">
      <c r="A107" s="9">
        <v>9</v>
      </c>
      <c r="B107" s="16">
        <f t="shared" si="23"/>
        <v>450.66619419624442</v>
      </c>
      <c r="C107" s="16">
        <f t="shared" si="15"/>
        <v>1433.1404277724853</v>
      </c>
      <c r="D107" s="16">
        <f t="shared" si="16"/>
        <v>2187.5402856970986</v>
      </c>
      <c r="E107" s="16">
        <f t="shared" si="17"/>
        <v>927.64866250613807</v>
      </c>
      <c r="F107" s="16">
        <f t="shared" si="18"/>
        <v>968.21958509801402</v>
      </c>
      <c r="G107" s="16">
        <f t="shared" si="19"/>
        <v>655.71382999842865</v>
      </c>
      <c r="H107" s="16">
        <f t="shared" si="20"/>
        <v>273.03134392911159</v>
      </c>
      <c r="I107" s="16">
        <f t="shared" si="21"/>
        <v>323.47086931360604</v>
      </c>
      <c r="J107" s="16">
        <f t="shared" si="24"/>
        <v>7219.4311985111271</v>
      </c>
      <c r="L107">
        <v>9</v>
      </c>
      <c r="M107">
        <f t="shared" si="25"/>
        <v>450.66619419624442</v>
      </c>
      <c r="N107">
        <f t="shared" si="26"/>
        <v>1433.1404277724853</v>
      </c>
      <c r="O107">
        <f t="shared" si="27"/>
        <v>2187.5402856970986</v>
      </c>
      <c r="P107">
        <f t="shared" si="28"/>
        <v>927.64866250613807</v>
      </c>
      <c r="Q107">
        <f t="shared" si="29"/>
        <v>968.21958509801402</v>
      </c>
      <c r="R107">
        <f t="shared" si="30"/>
        <v>655.71382999842865</v>
      </c>
      <c r="S107">
        <f t="shared" si="31"/>
        <v>273.03134392911159</v>
      </c>
      <c r="T107">
        <f t="shared" si="32"/>
        <v>323.47086931360604</v>
      </c>
      <c r="V107">
        <f t="shared" si="38"/>
        <v>4.426615331530904</v>
      </c>
      <c r="W107">
        <f t="shared" si="39"/>
        <v>9.6770756309720394</v>
      </c>
      <c r="X107">
        <f t="shared" si="40"/>
        <v>18.65637544573028</v>
      </c>
      <c r="Y107">
        <f t="shared" si="41"/>
        <v>25.986666710056127</v>
      </c>
      <c r="Z107">
        <f t="shared" si="42"/>
        <v>52.351081820050808</v>
      </c>
      <c r="AA107">
        <f t="shared" si="43"/>
        <v>51.390054257025277</v>
      </c>
      <c r="AB107">
        <f t="shared" si="44"/>
        <v>37.402532346128503</v>
      </c>
      <c r="AC107">
        <f t="shared" si="45"/>
        <v>55.541412949909756</v>
      </c>
      <c r="AE107">
        <f t="shared" si="46"/>
        <v>2.4439358681137557</v>
      </c>
      <c r="AF107">
        <f t="shared" si="47"/>
        <v>5.342716830288242</v>
      </c>
      <c r="AG107">
        <f t="shared" si="48"/>
        <v>10.300191389128088</v>
      </c>
      <c r="AH107">
        <f t="shared" si="49"/>
        <v>14.34724775225942</v>
      </c>
      <c r="AI107">
        <f t="shared" si="50"/>
        <v>28.90305052784705</v>
      </c>
      <c r="AJ107">
        <f t="shared" si="51"/>
        <v>28.825917591473697</v>
      </c>
      <c r="AK107">
        <f t="shared" si="52"/>
        <v>18.417929541638483</v>
      </c>
      <c r="AL107">
        <f t="shared" si="53"/>
        <v>23.350372677681584</v>
      </c>
      <c r="AW107">
        <f t="shared" ref="AW107:BD107" si="63">IF(AW106+AN230/B$74-AW106/B$75&lt;0,0,AW106+AN230/B$74-AW106/B$75)</f>
        <v>4.2460277112603084E-2</v>
      </c>
      <c r="AX107">
        <f t="shared" si="63"/>
        <v>9.2822909188404287E-2</v>
      </c>
      <c r="AY107">
        <f t="shared" si="63"/>
        <v>0.11930181594952552</v>
      </c>
      <c r="AZ107">
        <f t="shared" si="63"/>
        <v>0.2991182166335396</v>
      </c>
      <c r="BA107">
        <f t="shared" si="63"/>
        <v>0.75323060896794669</v>
      </c>
      <c r="BB107">
        <f t="shared" si="63"/>
        <v>1.7929619073162155</v>
      </c>
      <c r="BC107">
        <f t="shared" si="63"/>
        <v>0.75943461374805621</v>
      </c>
      <c r="BD107">
        <f t="shared" si="63"/>
        <v>0.68006051836284542</v>
      </c>
      <c r="BF107">
        <f t="shared" si="55"/>
        <v>2.3141808193520859E-2</v>
      </c>
      <c r="BG107">
        <f t="shared" si="36"/>
        <v>5.0590577982004253E-2</v>
      </c>
      <c r="BH107">
        <f t="shared" si="36"/>
        <v>6.5022179071534306E-2</v>
      </c>
      <c r="BI107">
        <f t="shared" si="36"/>
        <v>0.16302617098244893</v>
      </c>
      <c r="BJ107">
        <f t="shared" si="36"/>
        <v>0.41052766170127575</v>
      </c>
      <c r="BK107">
        <f t="shared" si="36"/>
        <v>1.409919369672761</v>
      </c>
      <c r="BL107">
        <f t="shared" si="36"/>
        <v>0.34977319333556706</v>
      </c>
      <c r="BM107">
        <f t="shared" si="36"/>
        <v>0.29928728941192462</v>
      </c>
      <c r="BO107">
        <f t="shared" si="56"/>
        <v>1.0555397932258022E-2</v>
      </c>
      <c r="BP107">
        <f t="shared" si="37"/>
        <v>2.3075279068836715E-2</v>
      </c>
      <c r="BQ107">
        <f t="shared" si="37"/>
        <v>2.9657793755059336E-2</v>
      </c>
      <c r="BR107">
        <f t="shared" si="37"/>
        <v>7.4359189813606161E-2</v>
      </c>
      <c r="BS107">
        <f t="shared" si="37"/>
        <v>0.18724910323427446</v>
      </c>
      <c r="BT107">
        <f t="shared" si="37"/>
        <v>1.0736572274848604</v>
      </c>
      <c r="BU107">
        <f t="shared" si="37"/>
        <v>0.12953353641694312</v>
      </c>
      <c r="BV107">
        <f t="shared" si="37"/>
        <v>0.1061147686781635</v>
      </c>
    </row>
    <row r="108" spans="1:74" hidden="1" x14ac:dyDescent="0.4">
      <c r="A108" s="9">
        <v>10</v>
      </c>
      <c r="B108" s="16">
        <f t="shared" si="23"/>
        <v>565.19807033495101</v>
      </c>
      <c r="C108" s="16">
        <f t="shared" si="15"/>
        <v>1797.3573672208781</v>
      </c>
      <c r="D108" s="16">
        <f t="shared" si="16"/>
        <v>2743.479684472572</v>
      </c>
      <c r="E108" s="16">
        <f t="shared" si="17"/>
        <v>1163.4004075507748</v>
      </c>
      <c r="F108" s="16">
        <f t="shared" si="18"/>
        <v>1214.2819856587873</v>
      </c>
      <c r="G108" s="16">
        <f t="shared" si="19"/>
        <v>822.35631644842022</v>
      </c>
      <c r="H108" s="16">
        <f t="shared" si="20"/>
        <v>342.41926888905789</v>
      </c>
      <c r="I108" s="16">
        <f t="shared" si="21"/>
        <v>405.67744707739786</v>
      </c>
      <c r="J108" s="16">
        <f t="shared" si="24"/>
        <v>9054.1705476528386</v>
      </c>
      <c r="L108">
        <v>10</v>
      </c>
      <c r="M108">
        <f t="shared" si="25"/>
        <v>565.19807033495101</v>
      </c>
      <c r="N108">
        <f t="shared" si="26"/>
        <v>1797.3573672208781</v>
      </c>
      <c r="O108">
        <f t="shared" si="27"/>
        <v>2743.479684472572</v>
      </c>
      <c r="P108">
        <f t="shared" si="28"/>
        <v>1163.4004075507748</v>
      </c>
      <c r="Q108">
        <f t="shared" si="29"/>
        <v>1214.2819856587873</v>
      </c>
      <c r="R108">
        <f t="shared" si="30"/>
        <v>822.35631644842022</v>
      </c>
      <c r="S108">
        <f t="shared" si="31"/>
        <v>342.41926888905789</v>
      </c>
      <c r="T108">
        <f t="shared" si="32"/>
        <v>405.67744707739786</v>
      </c>
      <c r="V108">
        <f t="shared" si="38"/>
        <v>5.5604341520835243</v>
      </c>
      <c r="W108">
        <f t="shared" si="39"/>
        <v>12.155730236479098</v>
      </c>
      <c r="X108">
        <f t="shared" si="40"/>
        <v>23.434958633881219</v>
      </c>
      <c r="Y108">
        <f t="shared" si="41"/>
        <v>32.642806806399214</v>
      </c>
      <c r="Z108">
        <f t="shared" si="42"/>
        <v>65.760117256463076</v>
      </c>
      <c r="AA108">
        <f t="shared" si="43"/>
        <v>64.321033802361484</v>
      </c>
      <c r="AB108">
        <f t="shared" si="44"/>
        <v>47.055206984057449</v>
      </c>
      <c r="AC108">
        <f t="shared" si="45"/>
        <v>70.04932959177097</v>
      </c>
      <c r="AE108">
        <f t="shared" si="46"/>
        <v>3.1048290225861388</v>
      </c>
      <c r="AF108">
        <f t="shared" si="47"/>
        <v>6.7875030971828405</v>
      </c>
      <c r="AG108">
        <f t="shared" si="48"/>
        <v>13.085586074662153</v>
      </c>
      <c r="AH108">
        <f t="shared" si="49"/>
        <v>18.227054071524986</v>
      </c>
      <c r="AI108">
        <f t="shared" si="50"/>
        <v>36.719060958581636</v>
      </c>
      <c r="AJ108">
        <f t="shared" si="51"/>
        <v>35.595158591139167</v>
      </c>
      <c r="AK108">
        <f t="shared" si="52"/>
        <v>23.595548488317579</v>
      </c>
      <c r="AL108">
        <f t="shared" si="53"/>
        <v>30.248452736016187</v>
      </c>
      <c r="AW108">
        <f t="shared" ref="AW108:BD108" si="64">IF(AW107+AN231/B$74-AW107/B$75&lt;0,0,AW107+AN231/B$74-AW107/B$75)</f>
        <v>5.8691492168487798E-2</v>
      </c>
      <c r="AX108">
        <f t="shared" si="64"/>
        <v>0.12830615855944172</v>
      </c>
      <c r="AY108">
        <f t="shared" si="64"/>
        <v>0.1649071101895756</v>
      </c>
      <c r="AZ108">
        <f t="shared" si="64"/>
        <v>0.41346160842149887</v>
      </c>
      <c r="BA108">
        <f t="shared" si="64"/>
        <v>1.0411667420367738</v>
      </c>
      <c r="BB108">
        <f t="shared" si="64"/>
        <v>2.1050346307582091</v>
      </c>
      <c r="BC108">
        <f t="shared" si="64"/>
        <v>1.088299185087293</v>
      </c>
      <c r="BD108">
        <f t="shared" si="64"/>
        <v>1.002952708016366</v>
      </c>
      <c r="BF108">
        <f t="shared" si="55"/>
        <v>3.4732889544970197E-2</v>
      </c>
      <c r="BG108">
        <f t="shared" si="36"/>
        <v>7.5929976705844268E-2</v>
      </c>
      <c r="BH108">
        <f t="shared" si="36"/>
        <v>9.7589961198329023E-2</v>
      </c>
      <c r="BI108">
        <f t="shared" si="36"/>
        <v>0.24468139837310332</v>
      </c>
      <c r="BJ108">
        <f t="shared" si="36"/>
        <v>0.6161494300612782</v>
      </c>
      <c r="BK108">
        <f t="shared" si="36"/>
        <v>1.6397448922588338</v>
      </c>
      <c r="BL108">
        <f t="shared" si="36"/>
        <v>0.55460390354181166</v>
      </c>
      <c r="BM108">
        <f t="shared" si="36"/>
        <v>0.48967390388738502</v>
      </c>
      <c r="BO108">
        <f t="shared" si="56"/>
        <v>1.8107244089015723E-2</v>
      </c>
      <c r="BP108">
        <f t="shared" si="37"/>
        <v>3.9584458416737238E-2</v>
      </c>
      <c r="BQ108">
        <f t="shared" si="37"/>
        <v>5.0876424944944321E-2</v>
      </c>
      <c r="BR108">
        <f t="shared" si="37"/>
        <v>0.12755937851491181</v>
      </c>
      <c r="BS108">
        <f t="shared" si="37"/>
        <v>0.32121623831447527</v>
      </c>
      <c r="BT108">
        <f t="shared" si="37"/>
        <v>1.2754145127976009</v>
      </c>
      <c r="BU108">
        <f t="shared" si="37"/>
        <v>0.2396533648762551</v>
      </c>
      <c r="BV108">
        <f t="shared" si="37"/>
        <v>0.20270102904504406</v>
      </c>
    </row>
    <row r="109" spans="1:74" hidden="1" x14ac:dyDescent="0.4">
      <c r="A109" s="9">
        <v>11</v>
      </c>
      <c r="B109" s="16">
        <f t="shared" si="23"/>
        <v>708.83696808029697</v>
      </c>
      <c r="C109" s="16">
        <f t="shared" si="15"/>
        <v>2254.1360517784624</v>
      </c>
      <c r="D109" s="16">
        <f t="shared" si="16"/>
        <v>3440.7049910466963</v>
      </c>
      <c r="E109" s="16">
        <f t="shared" si="17"/>
        <v>1459.0658759025087</v>
      </c>
      <c r="F109" s="16">
        <f t="shared" si="18"/>
        <v>1522.8784496712944</v>
      </c>
      <c r="G109" s="16">
        <f t="shared" si="19"/>
        <v>1031.3491652360524</v>
      </c>
      <c r="H109" s="16">
        <f t="shared" si="20"/>
        <v>429.44137482236965</v>
      </c>
      <c r="I109" s="16">
        <f t="shared" si="21"/>
        <v>508.77592599437361</v>
      </c>
      <c r="J109" s="16">
        <f t="shared" si="24"/>
        <v>11355.188802532055</v>
      </c>
      <c r="L109">
        <v>11</v>
      </c>
      <c r="M109">
        <f t="shared" si="25"/>
        <v>708.83696808029697</v>
      </c>
      <c r="N109">
        <f t="shared" si="26"/>
        <v>2254.1360517784624</v>
      </c>
      <c r="O109">
        <f t="shared" si="27"/>
        <v>3440.7049910466963</v>
      </c>
      <c r="P109">
        <f t="shared" si="28"/>
        <v>1459.0658759025087</v>
      </c>
      <c r="Q109">
        <f t="shared" si="29"/>
        <v>1522.8784496712944</v>
      </c>
      <c r="R109">
        <f t="shared" si="30"/>
        <v>1031.3491652360524</v>
      </c>
      <c r="S109">
        <f t="shared" si="31"/>
        <v>429.44137482236965</v>
      </c>
      <c r="T109">
        <f t="shared" si="32"/>
        <v>508.77592599437361</v>
      </c>
      <c r="V109">
        <f t="shared" si="38"/>
        <v>6.9794529286283824</v>
      </c>
      <c r="W109">
        <f t="shared" si="39"/>
        <v>15.257863806699426</v>
      </c>
      <c r="X109">
        <f t="shared" si="40"/>
        <v>29.415543138522608</v>
      </c>
      <c r="Y109">
        <f t="shared" si="41"/>
        <v>40.973227509259281</v>
      </c>
      <c r="Z109">
        <f t="shared" si="42"/>
        <v>82.54205164907647</v>
      </c>
      <c r="AA109">
        <f t="shared" si="43"/>
        <v>80.577052065792316</v>
      </c>
      <c r="AB109">
        <f t="shared" si="44"/>
        <v>59.1208492821915</v>
      </c>
      <c r="AC109">
        <f t="shared" si="45"/>
        <v>88.160129667767166</v>
      </c>
      <c r="AE109">
        <f t="shared" si="46"/>
        <v>3.923364065751934</v>
      </c>
      <c r="AF109">
        <f t="shared" si="47"/>
        <v>8.5769121436149263</v>
      </c>
      <c r="AG109">
        <f t="shared" si="48"/>
        <v>16.535376927735175</v>
      </c>
      <c r="AH109">
        <f t="shared" si="49"/>
        <v>23.032304983149729</v>
      </c>
      <c r="AI109">
        <f t="shared" si="50"/>
        <v>46.399413057875442</v>
      </c>
      <c r="AJ109">
        <f t="shared" si="51"/>
        <v>44.212921154505864</v>
      </c>
      <c r="AK109">
        <f t="shared" si="52"/>
        <v>29.993637168973905</v>
      </c>
      <c r="AL109">
        <f t="shared" si="53"/>
        <v>38.777212062249355</v>
      </c>
      <c r="AW109">
        <f t="shared" ref="AW109:BD109" si="65">IF(AW108+AN232/B$74-AW108/B$75&lt;0,0,AW108+AN232/B$74-AW108/B$75)</f>
        <v>7.8436360728734555E-2</v>
      </c>
      <c r="AX109">
        <f t="shared" si="65"/>
        <v>0.17147064701636602</v>
      </c>
      <c r="AY109">
        <f t="shared" si="65"/>
        <v>0.22038481394254855</v>
      </c>
      <c r="AZ109">
        <f t="shared" si="65"/>
        <v>0.55255749457744718</v>
      </c>
      <c r="BA109">
        <f t="shared" si="65"/>
        <v>1.3914338712452237</v>
      </c>
      <c r="BB109">
        <f t="shared" si="65"/>
        <v>2.5053307819808586</v>
      </c>
      <c r="BC109">
        <f t="shared" si="65"/>
        <v>1.4978590335575812</v>
      </c>
      <c r="BD109">
        <f t="shared" si="65"/>
        <v>1.4154880221557877</v>
      </c>
      <c r="BF109">
        <f t="shared" si="55"/>
        <v>4.9108051119080759E-2</v>
      </c>
      <c r="BG109">
        <f t="shared" si="36"/>
        <v>0.10735568581800273</v>
      </c>
      <c r="BH109">
        <f t="shared" si="36"/>
        <v>0.13798025059307695</v>
      </c>
      <c r="BI109">
        <f t="shared" si="36"/>
        <v>0.34594952440214066</v>
      </c>
      <c r="BJ109">
        <f t="shared" si="36"/>
        <v>0.87115981724657543</v>
      </c>
      <c r="BK109">
        <f t="shared" si="36"/>
        <v>1.9189187353584591</v>
      </c>
      <c r="BL109">
        <f t="shared" si="36"/>
        <v>0.82145154431455225</v>
      </c>
      <c r="BM109">
        <f t="shared" si="36"/>
        <v>0.74631330595187551</v>
      </c>
      <c r="BO109">
        <f t="shared" si="56"/>
        <v>2.8082631362588407E-2</v>
      </c>
      <c r="BP109">
        <f t="shared" si="37"/>
        <v>6.1391769390201453E-2</v>
      </c>
      <c r="BQ109">
        <f t="shared" si="37"/>
        <v>7.8904546696975136E-2</v>
      </c>
      <c r="BR109">
        <f t="shared" si="37"/>
        <v>0.19783259042982676</v>
      </c>
      <c r="BS109">
        <f t="shared" si="37"/>
        <v>0.49817615336255705</v>
      </c>
      <c r="BT109">
        <f t="shared" si="37"/>
        <v>1.4940127404743406</v>
      </c>
      <c r="BU109">
        <f t="shared" si="37"/>
        <v>0.39712863420903344</v>
      </c>
      <c r="BV109">
        <f t="shared" si="37"/>
        <v>0.34618746646621451</v>
      </c>
    </row>
    <row r="110" spans="1:74" hidden="1" x14ac:dyDescent="0.4">
      <c r="A110" s="9">
        <v>12</v>
      </c>
      <c r="B110" s="16">
        <f t="shared" si="23"/>
        <v>888.98011810178889</v>
      </c>
      <c r="C110" s="16">
        <f t="shared" si="15"/>
        <v>2827.000034936832</v>
      </c>
      <c r="D110" s="16">
        <f t="shared" si="16"/>
        <v>4315.1224710780252</v>
      </c>
      <c r="E110" s="16">
        <f t="shared" si="17"/>
        <v>1829.8714839759443</v>
      </c>
      <c r="F110" s="16">
        <f t="shared" si="18"/>
        <v>1909.9013242916772</v>
      </c>
      <c r="G110" s="16">
        <f t="shared" si="19"/>
        <v>1293.4552569948166</v>
      </c>
      <c r="H110" s="16">
        <f t="shared" si="20"/>
        <v>538.57919563831001</v>
      </c>
      <c r="I110" s="16">
        <f t="shared" si="21"/>
        <v>638.07575386868041</v>
      </c>
      <c r="J110" s="16">
        <f t="shared" si="24"/>
        <v>14240.985638886075</v>
      </c>
      <c r="L110">
        <v>12</v>
      </c>
      <c r="M110">
        <f t="shared" si="25"/>
        <v>888.98011810178889</v>
      </c>
      <c r="N110">
        <f t="shared" si="26"/>
        <v>2827.000034936832</v>
      </c>
      <c r="O110">
        <f t="shared" si="27"/>
        <v>4315.1224710780252</v>
      </c>
      <c r="P110">
        <f t="shared" si="28"/>
        <v>1829.8714839759443</v>
      </c>
      <c r="Q110">
        <f t="shared" si="29"/>
        <v>1909.9013242916772</v>
      </c>
      <c r="R110">
        <f t="shared" si="30"/>
        <v>1293.4552569948166</v>
      </c>
      <c r="S110">
        <f t="shared" si="31"/>
        <v>538.57919563831001</v>
      </c>
      <c r="T110">
        <f t="shared" si="32"/>
        <v>638.07575386868041</v>
      </c>
      <c r="V110">
        <f t="shared" si="38"/>
        <v>8.7571346642705077</v>
      </c>
      <c r="W110">
        <f t="shared" si="39"/>
        <v>19.144074673288795</v>
      </c>
      <c r="X110">
        <f t="shared" si="40"/>
        <v>36.90774550969342</v>
      </c>
      <c r="Y110">
        <f t="shared" si="41"/>
        <v>51.409197052768164</v>
      </c>
      <c r="Z110">
        <f t="shared" si="42"/>
        <v>103.56569048430946</v>
      </c>
      <c r="AA110">
        <f t="shared" si="43"/>
        <v>100.99149963297501</v>
      </c>
      <c r="AB110">
        <f t="shared" si="44"/>
        <v>74.223639587632292</v>
      </c>
      <c r="AC110">
        <f t="shared" si="45"/>
        <v>110.8074775276886</v>
      </c>
      <c r="AE110">
        <f t="shared" si="46"/>
        <v>4.9420603533774177</v>
      </c>
      <c r="AF110">
        <f t="shared" si="47"/>
        <v>10.803896031309758</v>
      </c>
      <c r="AG110">
        <f t="shared" si="48"/>
        <v>20.828765664664317</v>
      </c>
      <c r="AH110">
        <f t="shared" si="49"/>
        <v>29.012612491852909</v>
      </c>
      <c r="AI110">
        <f t="shared" si="50"/>
        <v>58.446959254942442</v>
      </c>
      <c r="AJ110">
        <f t="shared" si="51"/>
        <v>55.122160427891806</v>
      </c>
      <c r="AK110">
        <f t="shared" si="52"/>
        <v>37.937422290760523</v>
      </c>
      <c r="AL110">
        <f t="shared" si="53"/>
        <v>49.359265834860317</v>
      </c>
      <c r="AW110">
        <f t="shared" ref="AW110:BD110" si="66">IF(AW109+AN233/B$74-AW109/B$75&lt;0,0,AW109+AN233/B$74-AW109/B$75)</f>
        <v>0.10251248711667721</v>
      </c>
      <c r="AX110">
        <f t="shared" si="66"/>
        <v>0.22410374894808199</v>
      </c>
      <c r="AY110">
        <f t="shared" si="66"/>
        <v>0.28803217270788462</v>
      </c>
      <c r="AZ110">
        <f t="shared" si="66"/>
        <v>0.72216561959054382</v>
      </c>
      <c r="BA110">
        <f t="shared" si="66"/>
        <v>1.8185360140947924</v>
      </c>
      <c r="BB110">
        <f t="shared" si="66"/>
        <v>3.020737969753986</v>
      </c>
      <c r="BC110">
        <f t="shared" si="66"/>
        <v>2.0041494378992937</v>
      </c>
      <c r="BD110">
        <f t="shared" si="66"/>
        <v>1.9351812096676106</v>
      </c>
      <c r="BF110">
        <f t="shared" si="55"/>
        <v>6.6705036884873031E-2</v>
      </c>
      <c r="BG110">
        <f t="shared" si="36"/>
        <v>0.1458246625370207</v>
      </c>
      <c r="BH110">
        <f t="shared" si="36"/>
        <v>0.18742298860275988</v>
      </c>
      <c r="BI110">
        <f t="shared" si="36"/>
        <v>0.46991430650732458</v>
      </c>
      <c r="BJ110">
        <f t="shared" si="36"/>
        <v>1.1833242496457643</v>
      </c>
      <c r="BK110">
        <f t="shared" si="36"/>
        <v>2.2707659633318986</v>
      </c>
      <c r="BL110">
        <f t="shared" si="36"/>
        <v>1.1596552889360667</v>
      </c>
      <c r="BM110">
        <f t="shared" si="36"/>
        <v>1.0809006640538315</v>
      </c>
      <c r="BO110">
        <f t="shared" si="56"/>
        <v>4.0697883216483821E-2</v>
      </c>
      <c r="BP110">
        <f t="shared" si="37"/>
        <v>8.8970119246882223E-2</v>
      </c>
      <c r="BQ110">
        <f t="shared" si="37"/>
        <v>0.11434996903463622</v>
      </c>
      <c r="BR110">
        <f t="shared" si="37"/>
        <v>0.28670275081321506</v>
      </c>
      <c r="BS110">
        <f t="shared" si="37"/>
        <v>0.72196635169296819</v>
      </c>
      <c r="BT110">
        <f t="shared" si="37"/>
        <v>1.7489563374048118</v>
      </c>
      <c r="BU110">
        <f t="shared" si="37"/>
        <v>0.60929008926179284</v>
      </c>
      <c r="BV110">
        <f t="shared" si="37"/>
        <v>0.54625038620904498</v>
      </c>
    </row>
    <row r="111" spans="1:74" hidden="1" x14ac:dyDescent="0.4">
      <c r="A111" s="9">
        <v>13</v>
      </c>
      <c r="B111" s="16">
        <f t="shared" si="23"/>
        <v>1114.9046762058085</v>
      </c>
      <c r="C111" s="16">
        <f t="shared" si="15"/>
        <v>3545.4511236033859</v>
      </c>
      <c r="D111" s="16">
        <f t="shared" si="16"/>
        <v>5411.7635742836674</v>
      </c>
      <c r="E111" s="16">
        <f t="shared" si="17"/>
        <v>2294.9132751097654</v>
      </c>
      <c r="F111" s="16">
        <f t="shared" si="18"/>
        <v>2395.2818226027457</v>
      </c>
      <c r="G111" s="16">
        <f t="shared" si="19"/>
        <v>1622.1727405622223</v>
      </c>
      <c r="H111" s="16">
        <f t="shared" si="20"/>
        <v>675.45319799330002</v>
      </c>
      <c r="I111" s="16">
        <f t="shared" si="21"/>
        <v>800.23571649808616</v>
      </c>
      <c r="J111" s="16">
        <f t="shared" si="24"/>
        <v>17860.176126858983</v>
      </c>
      <c r="L111">
        <v>13</v>
      </c>
      <c r="M111">
        <f t="shared" si="25"/>
        <v>1114.9046762058085</v>
      </c>
      <c r="N111">
        <f t="shared" si="26"/>
        <v>3545.4511236033859</v>
      </c>
      <c r="O111">
        <f t="shared" si="27"/>
        <v>5411.7635742836674</v>
      </c>
      <c r="P111">
        <f t="shared" si="28"/>
        <v>2294.9132751097654</v>
      </c>
      <c r="Q111">
        <f t="shared" si="29"/>
        <v>2395.2818226027457</v>
      </c>
      <c r="R111">
        <f t="shared" si="30"/>
        <v>1622.1727405622223</v>
      </c>
      <c r="S111">
        <f t="shared" si="31"/>
        <v>675.45319799330002</v>
      </c>
      <c r="T111">
        <f t="shared" si="32"/>
        <v>800.23571649808616</v>
      </c>
      <c r="V111">
        <f t="shared" si="38"/>
        <v>10.985284659989695</v>
      </c>
      <c r="W111">
        <f t="shared" si="39"/>
        <v>24.015059480154228</v>
      </c>
      <c r="X111">
        <f t="shared" si="40"/>
        <v>46.298487590542621</v>
      </c>
      <c r="Y111">
        <f t="shared" si="41"/>
        <v>64.4896630481594</v>
      </c>
      <c r="Z111">
        <f t="shared" si="42"/>
        <v>129.91676325595239</v>
      </c>
      <c r="AA111">
        <f t="shared" si="43"/>
        <v>126.61305365046522</v>
      </c>
      <c r="AB111">
        <f t="shared" si="44"/>
        <v>93.14340019452024</v>
      </c>
      <c r="AC111">
        <f t="shared" si="45"/>
        <v>139.15845430271833</v>
      </c>
      <c r="AE111">
        <f t="shared" si="46"/>
        <v>6.2137517903417816</v>
      </c>
      <c r="AF111">
        <f t="shared" si="47"/>
        <v>13.583955578636102</v>
      </c>
      <c r="AG111">
        <f t="shared" si="48"/>
        <v>26.18842561300735</v>
      </c>
      <c r="AH111">
        <f t="shared" si="49"/>
        <v>36.478140678824658</v>
      </c>
      <c r="AI111">
        <f t="shared" si="50"/>
        <v>73.486536331398113</v>
      </c>
      <c r="AJ111">
        <f t="shared" si="51"/>
        <v>68.882962189416759</v>
      </c>
      <c r="AK111">
        <f t="shared" si="52"/>
        <v>47.833663371725549</v>
      </c>
      <c r="AL111">
        <f t="shared" si="53"/>
        <v>62.52673976903781</v>
      </c>
      <c r="AW111">
        <f t="shared" ref="AW111:BD111" si="67">IF(AW110+AN234/B$74-AW110/B$75&lt;0,0,AW110+AN234/B$74-AW110/B$75)</f>
        <v>0.13202322412737019</v>
      </c>
      <c r="AX111">
        <f t="shared" si="67"/>
        <v>0.2886175168248668</v>
      </c>
      <c r="AY111">
        <f t="shared" si="67"/>
        <v>0.37094930737584308</v>
      </c>
      <c r="AZ111">
        <f t="shared" si="67"/>
        <v>0.93005872878459028</v>
      </c>
      <c r="BA111">
        <f t="shared" si="67"/>
        <v>2.3420462670003097</v>
      </c>
      <c r="BB111">
        <f t="shared" si="67"/>
        <v>3.6824292554828846</v>
      </c>
      <c r="BC111">
        <f t="shared" si="67"/>
        <v>2.6288600751913753</v>
      </c>
      <c r="BD111">
        <f t="shared" si="67"/>
        <v>2.5848871782431897</v>
      </c>
      <c r="BF111">
        <f t="shared" si="55"/>
        <v>8.8189507023955532E-2</v>
      </c>
      <c r="BG111">
        <f t="shared" si="36"/>
        <v>0.19279211438365745</v>
      </c>
      <c r="BH111">
        <f t="shared" si="36"/>
        <v>0.24778849906583472</v>
      </c>
      <c r="BI111">
        <f t="shared" si="36"/>
        <v>0.62126509435725619</v>
      </c>
      <c r="BJ111">
        <f t="shared" si="36"/>
        <v>1.564451308315181</v>
      </c>
      <c r="BK111">
        <f t="shared" si="36"/>
        <v>2.7207491671851511</v>
      </c>
      <c r="BL111">
        <f t="shared" si="36"/>
        <v>1.5819023634176803</v>
      </c>
      <c r="BM111">
        <f t="shared" si="36"/>
        <v>1.5080409368607213</v>
      </c>
      <c r="BO111">
        <f t="shared" si="56"/>
        <v>5.630217541751735E-2</v>
      </c>
      <c r="BP111">
        <f t="shared" si="37"/>
        <v>0.12308284522096533</v>
      </c>
      <c r="BQ111">
        <f t="shared" si="37"/>
        <v>0.15819378077551041</v>
      </c>
      <c r="BR111">
        <f t="shared" si="37"/>
        <v>0.39662968422968081</v>
      </c>
      <c r="BS111">
        <f t="shared" si="37"/>
        <v>0.99878109046464592</v>
      </c>
      <c r="BT111">
        <f t="shared" si="37"/>
        <v>2.0620421129610635</v>
      </c>
      <c r="BU111">
        <f t="shared" si="37"/>
        <v>0.88447268909892984</v>
      </c>
      <c r="BV111">
        <f t="shared" si="37"/>
        <v>0.81357552513143827</v>
      </c>
    </row>
    <row r="112" spans="1:74" hidden="1" x14ac:dyDescent="0.4">
      <c r="A112" s="9">
        <v>14</v>
      </c>
      <c r="B112" s="16">
        <f t="shared" si="23"/>
        <v>1398.2454857142855</v>
      </c>
      <c r="C112" s="16">
        <f t="shared" si="15"/>
        <v>4446.4886857142847</v>
      </c>
      <c r="D112" s="16">
        <f t="shared" si="16"/>
        <v>6787.1039999999966</v>
      </c>
      <c r="E112" s="16">
        <f t="shared" si="17"/>
        <v>2878.1403428571411</v>
      </c>
      <c r="F112" s="16">
        <f t="shared" si="18"/>
        <v>3004.0164571428554</v>
      </c>
      <c r="G112" s="16">
        <f t="shared" si="19"/>
        <v>2034.4301714285707</v>
      </c>
      <c r="H112" s="16">
        <f t="shared" si="20"/>
        <v>847.11222857142843</v>
      </c>
      <c r="I112" s="16">
        <f t="shared" si="21"/>
        <v>1003.6068571428567</v>
      </c>
      <c r="J112" s="16">
        <f t="shared" si="24"/>
        <v>22399.144228571422</v>
      </c>
      <c r="L112">
        <v>14</v>
      </c>
      <c r="M112">
        <f t="shared" si="25"/>
        <v>1398.2454857142855</v>
      </c>
      <c r="N112">
        <f t="shared" si="26"/>
        <v>4446.4886857142847</v>
      </c>
      <c r="O112">
        <f t="shared" si="27"/>
        <v>6787.1039999999966</v>
      </c>
      <c r="P112">
        <f t="shared" si="28"/>
        <v>2878.1403428571411</v>
      </c>
      <c r="Q112">
        <f t="shared" si="29"/>
        <v>3004.0164571428554</v>
      </c>
      <c r="R112">
        <f t="shared" si="30"/>
        <v>2034.4301714285707</v>
      </c>
      <c r="S112">
        <f t="shared" si="31"/>
        <v>847.11222857142843</v>
      </c>
      <c r="T112">
        <f t="shared" si="32"/>
        <v>1003.6068571428567</v>
      </c>
      <c r="V112">
        <f t="shared" si="38"/>
        <v>13.778821181891429</v>
      </c>
      <c r="W112">
        <f t="shared" si="39"/>
        <v>30.12204239501628</v>
      </c>
      <c r="X112">
        <f t="shared" si="40"/>
        <v>58.072102931077289</v>
      </c>
      <c r="Y112">
        <f t="shared" si="41"/>
        <v>80.889258924479535</v>
      </c>
      <c r="Z112">
        <f t="shared" si="42"/>
        <v>162.95434345490776</v>
      </c>
      <c r="AA112">
        <f t="shared" si="43"/>
        <v>158.75934370463057</v>
      </c>
      <c r="AB112">
        <f t="shared" si="44"/>
        <v>116.85596458075352</v>
      </c>
      <c r="AC112">
        <f t="shared" si="45"/>
        <v>174.67370617716557</v>
      </c>
      <c r="AE112">
        <f t="shared" si="46"/>
        <v>7.8042627468910855</v>
      </c>
      <c r="AF112">
        <f t="shared" si="47"/>
        <v>17.060990212475474</v>
      </c>
      <c r="AG112">
        <f t="shared" si="48"/>
        <v>32.891779605519105</v>
      </c>
      <c r="AH112">
        <f t="shared" si="49"/>
        <v>45.815314801936246</v>
      </c>
      <c r="AI112">
        <f t="shared" si="50"/>
        <v>92.29661197291621</v>
      </c>
      <c r="AJ112">
        <f t="shared" si="51"/>
        <v>86.201989627731294</v>
      </c>
      <c r="AK112">
        <f t="shared" si="52"/>
        <v>60.190864323396823</v>
      </c>
      <c r="AL112">
        <f t="shared" si="53"/>
        <v>78.947821454826482</v>
      </c>
      <c r="AW112">
        <f t="shared" ref="AW112:BD112" si="68">IF(AW111+AN235/B$74-AW111/B$75&lt;0,0,AW111+AN235/B$74-AW111/B$75)</f>
        <v>0.16839989087560781</v>
      </c>
      <c r="AX112">
        <f t="shared" si="68"/>
        <v>0.3681409741304778</v>
      </c>
      <c r="AY112">
        <f t="shared" si="68"/>
        <v>0.4731578348837176</v>
      </c>
      <c r="AZ112">
        <f t="shared" si="68"/>
        <v>1.1863199787041236</v>
      </c>
      <c r="BA112">
        <f t="shared" si="68"/>
        <v>2.9873557352907598</v>
      </c>
      <c r="BB112">
        <f t="shared" si="68"/>
        <v>4.5277973997694598</v>
      </c>
      <c r="BC112">
        <f t="shared" si="68"/>
        <v>3.40052001732017</v>
      </c>
      <c r="BD112">
        <f t="shared" si="68"/>
        <v>3.3942254746322291</v>
      </c>
      <c r="BF112">
        <f t="shared" si="55"/>
        <v>0.11448973728600433</v>
      </c>
      <c r="BG112">
        <f t="shared" si="36"/>
        <v>0.25028735584838308</v>
      </c>
      <c r="BH112">
        <f t="shared" si="36"/>
        <v>0.32168498405183976</v>
      </c>
      <c r="BI112">
        <f t="shared" si="36"/>
        <v>0.80654127501365669</v>
      </c>
      <c r="BJ112">
        <f t="shared" si="36"/>
        <v>2.0310082835262584</v>
      </c>
      <c r="BK112">
        <f t="shared" si="36"/>
        <v>3.297757220163791</v>
      </c>
      <c r="BL112">
        <f t="shared" si="36"/>
        <v>2.1053812193045278</v>
      </c>
      <c r="BM112">
        <f t="shared" si="36"/>
        <v>2.0464640575519555</v>
      </c>
      <c r="BO112">
        <f t="shared" si="56"/>
        <v>7.5434574381380265E-2</v>
      </c>
      <c r="BP112">
        <f t="shared" si="37"/>
        <v>0.16490840671858059</v>
      </c>
      <c r="BQ112">
        <f t="shared" si="37"/>
        <v>0.211950611749705</v>
      </c>
      <c r="BR112">
        <f t="shared" si="37"/>
        <v>0.53141093030622599</v>
      </c>
      <c r="BS112">
        <f t="shared" si="37"/>
        <v>1.3381832211749669</v>
      </c>
      <c r="BT112">
        <f t="shared" si="37"/>
        <v>2.4572663454955164</v>
      </c>
      <c r="BU112">
        <f t="shared" si="37"/>
        <v>1.233187526258305</v>
      </c>
      <c r="BV112">
        <f t="shared" si="37"/>
        <v>1.1608082309960799</v>
      </c>
    </row>
    <row r="113" spans="1:74" hidden="1" x14ac:dyDescent="0.4">
      <c r="A113" s="9">
        <v>15</v>
      </c>
      <c r="B113" s="16">
        <f t="shared" si="23"/>
        <v>1753.5942579179509</v>
      </c>
      <c r="C113" s="16">
        <f t="shared" si="15"/>
        <v>5576.5150732329967</v>
      </c>
      <c r="D113" s="16">
        <f t="shared" si="16"/>
        <v>8511.9721278499055</v>
      </c>
      <c r="E113" s="16">
        <f t="shared" si="17"/>
        <v>3609.588180531839</v>
      </c>
      <c r="F113" s="16">
        <f t="shared" si="18"/>
        <v>3767.4543302714114</v>
      </c>
      <c r="G113" s="16">
        <f t="shared" si="19"/>
        <v>2551.4583120071397</v>
      </c>
      <c r="H113" s="16">
        <f t="shared" si="20"/>
        <v>1062.3965212203645</v>
      </c>
      <c r="I113" s="16">
        <f t="shared" si="21"/>
        <v>1258.6625452209134</v>
      </c>
      <c r="J113" s="16">
        <f t="shared" si="24"/>
        <v>28091.64134825252</v>
      </c>
      <c r="L113">
        <v>15</v>
      </c>
      <c r="M113">
        <f t="shared" si="25"/>
        <v>1753.5942579179509</v>
      </c>
      <c r="N113">
        <f t="shared" si="26"/>
        <v>5576.5150732329967</v>
      </c>
      <c r="O113">
        <f t="shared" si="27"/>
        <v>8511.9721278499055</v>
      </c>
      <c r="P113">
        <f t="shared" si="28"/>
        <v>3609.588180531839</v>
      </c>
      <c r="Q113">
        <f t="shared" si="29"/>
        <v>3767.4543302714114</v>
      </c>
      <c r="R113">
        <f t="shared" si="30"/>
        <v>2551.4583120071397</v>
      </c>
      <c r="S113">
        <f t="shared" si="31"/>
        <v>1062.3965212203645</v>
      </c>
      <c r="T113">
        <f t="shared" si="32"/>
        <v>1258.6625452209134</v>
      </c>
      <c r="V113">
        <f t="shared" si="38"/>
        <v>17.281722150213334</v>
      </c>
      <c r="W113">
        <f t="shared" si="39"/>
        <v>37.779775235907373</v>
      </c>
      <c r="X113">
        <f t="shared" si="40"/>
        <v>72.835399653231008</v>
      </c>
      <c r="Y113">
        <f t="shared" si="41"/>
        <v>101.45321426383644</v>
      </c>
      <c r="Z113">
        <f t="shared" si="42"/>
        <v>204.38117670466622</v>
      </c>
      <c r="AA113">
        <f t="shared" si="43"/>
        <v>199.08457034838463</v>
      </c>
      <c r="AB113">
        <f t="shared" si="44"/>
        <v>146.58358389643342</v>
      </c>
      <c r="AC113">
        <f t="shared" si="45"/>
        <v>219.18270126584244</v>
      </c>
      <c r="AE113">
        <f t="shared" si="46"/>
        <v>9.7957822252245332</v>
      </c>
      <c r="AF113">
        <f t="shared" si="47"/>
        <v>21.414674273322412</v>
      </c>
      <c r="AG113">
        <f t="shared" si="48"/>
        <v>41.285220714038495</v>
      </c>
      <c r="AH113">
        <f t="shared" si="49"/>
        <v>57.506629509450683</v>
      </c>
      <c r="AI113">
        <f t="shared" si="50"/>
        <v>115.84918913358007</v>
      </c>
      <c r="AJ113">
        <f t="shared" si="51"/>
        <v>107.9691958508011</v>
      </c>
      <c r="AK113">
        <f t="shared" si="52"/>
        <v>75.644982575403191</v>
      </c>
      <c r="AL113">
        <f t="shared" si="53"/>
        <v>99.460511038184848</v>
      </c>
      <c r="AW113">
        <f t="shared" ref="AW113:BD113" si="69">IF(AW112+AN236/B$74-AW112/B$75&lt;0,0,AW112+AN236/B$74-AW112/B$75)</f>
        <v>0.21346204372603605</v>
      </c>
      <c r="AX113">
        <f t="shared" si="69"/>
        <v>0.46665187434850181</v>
      </c>
      <c r="AY113">
        <f t="shared" si="69"/>
        <v>0.59977021311653567</v>
      </c>
      <c r="AZ113">
        <f t="shared" si="69"/>
        <v>1.50376752532617</v>
      </c>
      <c r="BA113">
        <f t="shared" si="69"/>
        <v>3.786742718633362</v>
      </c>
      <c r="BB113">
        <f t="shared" si="69"/>
        <v>5.6026880407572008</v>
      </c>
      <c r="BC113">
        <f t="shared" si="69"/>
        <v>4.3559366097040852</v>
      </c>
      <c r="BD113">
        <f t="shared" si="69"/>
        <v>4.401258918981739</v>
      </c>
      <c r="BF113">
        <f t="shared" si="55"/>
        <v>0.14683582943976642</v>
      </c>
      <c r="BG113">
        <f t="shared" si="36"/>
        <v>0.32099952681763988</v>
      </c>
      <c r="BH113">
        <f t="shared" si="36"/>
        <v>0.41256869455096645</v>
      </c>
      <c r="BI113">
        <f t="shared" si="36"/>
        <v>1.0344084972279368</v>
      </c>
      <c r="BJ113">
        <f t="shared" si="36"/>
        <v>2.6048167545849594</v>
      </c>
      <c r="BK113">
        <f t="shared" si="36"/>
        <v>4.0357813279271921</v>
      </c>
      <c r="BL113">
        <f t="shared" si="36"/>
        <v>2.7529506183123491</v>
      </c>
      <c r="BM113">
        <f t="shared" si="36"/>
        <v>2.7203447660920923</v>
      </c>
      <c r="BO113">
        <f t="shared" si="56"/>
        <v>9.8867672124154704E-2</v>
      </c>
      <c r="BP113">
        <f t="shared" si="37"/>
        <v>0.21613577619646207</v>
      </c>
      <c r="BQ113">
        <f t="shared" si="37"/>
        <v>0.27779123513098586</v>
      </c>
      <c r="BR113">
        <f t="shared" si="37"/>
        <v>0.69648913713068428</v>
      </c>
      <c r="BS113">
        <f t="shared" si="37"/>
        <v>1.753878258585742</v>
      </c>
      <c r="BT113">
        <f t="shared" si="37"/>
        <v>2.9615608702964815</v>
      </c>
      <c r="BU113">
        <f t="shared" si="37"/>
        <v>1.6692843727814164</v>
      </c>
      <c r="BV113">
        <f t="shared" si="37"/>
        <v>1.6036361442740177</v>
      </c>
    </row>
    <row r="114" spans="1:74" hidden="1" x14ac:dyDescent="0.4">
      <c r="A114" s="9">
        <v>16</v>
      </c>
      <c r="B114" s="16">
        <f t="shared" si="23"/>
        <v>2199.2510276776729</v>
      </c>
      <c r="C114" s="16">
        <f t="shared" si="15"/>
        <v>6993.7252875297272</v>
      </c>
      <c r="D114" s="16">
        <f t="shared" si="16"/>
        <v>10675.19659420184</v>
      </c>
      <c r="E114" s="16">
        <f t="shared" si="17"/>
        <v>4526.9254730299517</v>
      </c>
      <c r="F114" s="16">
        <f t="shared" si="18"/>
        <v>4724.9115752783073</v>
      </c>
      <c r="G114" s="16">
        <f t="shared" si="19"/>
        <v>3199.8834903923312</v>
      </c>
      <c r="H114" s="16">
        <f t="shared" si="20"/>
        <v>1332.3929583740646</v>
      </c>
      <c r="I114" s="16">
        <f t="shared" si="21"/>
        <v>1578.5378422503975</v>
      </c>
      <c r="J114" s="16">
        <f t="shared" si="24"/>
        <v>35230.824248734294</v>
      </c>
      <c r="L114">
        <v>16</v>
      </c>
      <c r="M114">
        <f t="shared" si="25"/>
        <v>2199.2510276776729</v>
      </c>
      <c r="N114">
        <f t="shared" si="26"/>
        <v>6993.7252875297272</v>
      </c>
      <c r="O114">
        <f t="shared" si="27"/>
        <v>10675.19659420184</v>
      </c>
      <c r="P114">
        <f t="shared" si="28"/>
        <v>4526.9254730299517</v>
      </c>
      <c r="Q114">
        <f t="shared" si="29"/>
        <v>4724.9115752783073</v>
      </c>
      <c r="R114">
        <f t="shared" si="30"/>
        <v>3199.8834903923312</v>
      </c>
      <c r="S114">
        <f t="shared" si="31"/>
        <v>1332.3929583740646</v>
      </c>
      <c r="T114">
        <f t="shared" si="32"/>
        <v>1578.5378422503975</v>
      </c>
      <c r="V114">
        <f t="shared" si="38"/>
        <v>21.67445885348716</v>
      </c>
      <c r="W114">
        <f t="shared" si="39"/>
        <v>47.382788400782104</v>
      </c>
      <c r="X114">
        <f t="shared" si="40"/>
        <v>91.348990519544984</v>
      </c>
      <c r="Y114">
        <f t="shared" si="41"/>
        <v>127.24099479219984</v>
      </c>
      <c r="Z114">
        <f t="shared" si="42"/>
        <v>256.33159510424673</v>
      </c>
      <c r="AA114">
        <f t="shared" si="43"/>
        <v>249.6645279725484</v>
      </c>
      <c r="AB114">
        <f t="shared" si="44"/>
        <v>183.85798214729419</v>
      </c>
      <c r="AC114">
        <f t="shared" si="45"/>
        <v>274.97797280198114</v>
      </c>
      <c r="AE114">
        <f t="shared" si="46"/>
        <v>12.291095533554135</v>
      </c>
      <c r="AF114">
        <f t="shared" si="47"/>
        <v>26.8697079275174</v>
      </c>
      <c r="AG114">
        <f t="shared" si="48"/>
        <v>51.801947027102671</v>
      </c>
      <c r="AH114">
        <f t="shared" si="49"/>
        <v>72.155491094245932</v>
      </c>
      <c r="AI114">
        <f t="shared" si="50"/>
        <v>145.35985165727547</v>
      </c>
      <c r="AJ114">
        <f t="shared" si="51"/>
        <v>135.30380820007616</v>
      </c>
      <c r="AK114">
        <f t="shared" si="52"/>
        <v>94.991873844775085</v>
      </c>
      <c r="AL114">
        <f t="shared" si="53"/>
        <v>125.11526608696863</v>
      </c>
      <c r="AW114">
        <f t="shared" ref="AW114:BD114" si="70">IF(AW113+AN237/B$74-AW113/B$75&lt;0,0,AW113+AN237/B$74-AW113/B$75)</f>
        <v>0.2695002395952884</v>
      </c>
      <c r="AX114">
        <f t="shared" si="70"/>
        <v>0.58915763078666861</v>
      </c>
      <c r="AY114">
        <f t="shared" si="70"/>
        <v>0.7572222832480473</v>
      </c>
      <c r="AZ114">
        <f t="shared" si="70"/>
        <v>1.8985375633859649</v>
      </c>
      <c r="BA114">
        <f t="shared" si="70"/>
        <v>4.7808409033466539</v>
      </c>
      <c r="BB114">
        <f t="shared" si="70"/>
        <v>6.9640213239630224</v>
      </c>
      <c r="BC114">
        <f t="shared" si="70"/>
        <v>5.5420115291764631</v>
      </c>
      <c r="BD114">
        <f t="shared" si="70"/>
        <v>5.654539269579816</v>
      </c>
      <c r="BF114">
        <f t="shared" si="55"/>
        <v>0.18681155801152821</v>
      </c>
      <c r="BG114">
        <f t="shared" si="36"/>
        <v>0.408390935336157</v>
      </c>
      <c r="BH114">
        <f t="shared" si="36"/>
        <v>0.52488960569030796</v>
      </c>
      <c r="BI114">
        <f t="shared" si="36"/>
        <v>1.3160239140868768</v>
      </c>
      <c r="BJ114">
        <f t="shared" si="36"/>
        <v>3.313972333014001</v>
      </c>
      <c r="BK114">
        <f t="shared" si="36"/>
        <v>4.975925355625197</v>
      </c>
      <c r="BL114">
        <f t="shared" si="36"/>
        <v>3.5544436140082167</v>
      </c>
      <c r="BM114">
        <f t="shared" si="36"/>
        <v>3.5608018425369155</v>
      </c>
      <c r="BO114">
        <f t="shared" si="56"/>
        <v>0.12764856651352172</v>
      </c>
      <c r="BP114">
        <f t="shared" si="37"/>
        <v>0.27905402656916878</v>
      </c>
      <c r="BQ114">
        <f t="shared" si="37"/>
        <v>0.35865771078297426</v>
      </c>
      <c r="BR114">
        <f t="shared" si="37"/>
        <v>0.89924075318903562</v>
      </c>
      <c r="BS114">
        <f t="shared" si="37"/>
        <v>2.2644413561852721</v>
      </c>
      <c r="BT114">
        <f t="shared" si="37"/>
        <v>3.6060931448749081</v>
      </c>
      <c r="BU114">
        <f t="shared" si="37"/>
        <v>2.2111174955468829</v>
      </c>
      <c r="BV114">
        <f t="shared" si="37"/>
        <v>2.1619904551830551</v>
      </c>
    </row>
    <row r="115" spans="1:74" hidden="1" x14ac:dyDescent="0.4">
      <c r="A115" s="9">
        <v>17</v>
      </c>
      <c r="B115" s="16">
        <f t="shared" si="23"/>
        <v>2758.1665832345611</v>
      </c>
      <c r="C115" s="16">
        <f t="shared" si="15"/>
        <v>8771.1039520378836</v>
      </c>
      <c r="D115" s="16">
        <f t="shared" si="16"/>
        <v>13388.18086022615</v>
      </c>
      <c r="E115" s="16">
        <f t="shared" si="17"/>
        <v>5677.3939888477789</v>
      </c>
      <c r="F115" s="16">
        <f t="shared" si="18"/>
        <v>5925.6960900148815</v>
      </c>
      <c r="G115" s="16">
        <f t="shared" si="19"/>
        <v>4013.0988242682897</v>
      </c>
      <c r="H115" s="16">
        <f t="shared" si="20"/>
        <v>1671.0060321786025</v>
      </c>
      <c r="I115" s="16">
        <f t="shared" si="21"/>
        <v>1979.7059417377013</v>
      </c>
      <c r="J115" s="16">
        <f t="shared" si="24"/>
        <v>44184.352272545846</v>
      </c>
      <c r="L115">
        <v>17</v>
      </c>
      <c r="M115">
        <f t="shared" si="25"/>
        <v>2758.1665832345611</v>
      </c>
      <c r="N115">
        <f t="shared" si="26"/>
        <v>8771.1039520378836</v>
      </c>
      <c r="O115">
        <f t="shared" si="27"/>
        <v>13388.18086022615</v>
      </c>
      <c r="P115">
        <f t="shared" si="28"/>
        <v>5677.3939888477789</v>
      </c>
      <c r="Q115">
        <f t="shared" si="29"/>
        <v>5925.6960900148815</v>
      </c>
      <c r="R115">
        <f t="shared" si="30"/>
        <v>4013.0988242682897</v>
      </c>
      <c r="S115">
        <f t="shared" si="31"/>
        <v>1671.0060321786025</v>
      </c>
      <c r="T115">
        <f t="shared" si="32"/>
        <v>1979.7059417377013</v>
      </c>
      <c r="V115">
        <f t="shared" si="38"/>
        <v>27.18330268591183</v>
      </c>
      <c r="W115">
        <f t="shared" si="39"/>
        <v>59.425736435110359</v>
      </c>
      <c r="X115">
        <f t="shared" si="40"/>
        <v>114.56651702959449</v>
      </c>
      <c r="Y115">
        <f t="shared" si="41"/>
        <v>159.5809380466454</v>
      </c>
      <c r="Z115">
        <f t="shared" si="42"/>
        <v>321.48158275980563</v>
      </c>
      <c r="AA115">
        <f t="shared" si="43"/>
        <v>313.10338919430956</v>
      </c>
      <c r="AB115">
        <f t="shared" si="44"/>
        <v>230.59931866270009</v>
      </c>
      <c r="AC115">
        <f t="shared" si="45"/>
        <v>344.93320367003071</v>
      </c>
      <c r="AE115">
        <f t="shared" si="46"/>
        <v>15.418883306865141</v>
      </c>
      <c r="AF115">
        <f t="shared" si="47"/>
        <v>33.707401418605635</v>
      </c>
      <c r="AG115">
        <f t="shared" si="48"/>
        <v>64.98429485791678</v>
      </c>
      <c r="AH115">
        <f t="shared" si="49"/>
        <v>90.517325660230568</v>
      </c>
      <c r="AI115">
        <f t="shared" si="50"/>
        <v>182.3504328062659</v>
      </c>
      <c r="AJ115">
        <f t="shared" si="51"/>
        <v>169.61202413181783</v>
      </c>
      <c r="AK115">
        <f t="shared" si="52"/>
        <v>119.22808520000757</v>
      </c>
      <c r="AL115">
        <f t="shared" si="53"/>
        <v>157.22870324018561</v>
      </c>
      <c r="AW115">
        <f t="shared" ref="AW115:BD115" si="71">IF(AW114+AN238/B$74-AW114/B$75&lt;0,0,AW114+AN238/B$74-AW114/B$75)</f>
        <v>0.33938573529941507</v>
      </c>
      <c r="AX115">
        <f t="shared" si="71"/>
        <v>0.74193513160531732</v>
      </c>
      <c r="AY115">
        <f t="shared" si="71"/>
        <v>0.95358149503379308</v>
      </c>
      <c r="AZ115">
        <f t="shared" si="71"/>
        <v>2.3908571209840597</v>
      </c>
      <c r="BA115">
        <f t="shared" si="71"/>
        <v>6.0205853908272022</v>
      </c>
      <c r="BB115">
        <f t="shared" si="71"/>
        <v>8.6829315053665361</v>
      </c>
      <c r="BC115">
        <f t="shared" si="71"/>
        <v>7.0180582733296397</v>
      </c>
      <c r="BD115">
        <f t="shared" si="71"/>
        <v>7.2156461510129075</v>
      </c>
      <c r="BF115">
        <f t="shared" si="55"/>
        <v>0.23642476696178436</v>
      </c>
      <c r="BG115">
        <f t="shared" ref="BG115:BG158" si="72">IF(BG114+AX114/C$75-BG114/C$75&lt;0,0,BG114+AX114/C$75-BG114/C$75)</f>
        <v>0.51685095260646396</v>
      </c>
      <c r="BH115">
        <f t="shared" ref="BH115:BH158" si="73">IF(BH114+AY114/D$75-BH114/D$75&lt;0,0,BH114+AY114/D$75-BH114/D$75)</f>
        <v>0.66428921222495152</v>
      </c>
      <c r="BI115">
        <f t="shared" ref="BI115:BI158" si="74">IF(BI114+AZ114/E$75-BI114/E$75&lt;0,0,BI114+AZ114/E$75-BI114/E$75)</f>
        <v>1.6655321036663295</v>
      </c>
      <c r="BJ115">
        <f t="shared" ref="BJ115:BJ158" si="75">IF(BJ114+BA114/F$75-BJ114/F$75&lt;0,0,BJ114+BA114/F$75-BJ114/F$75)</f>
        <v>4.1940934752135934</v>
      </c>
      <c r="BK115">
        <f t="shared" ref="BK115:BK158" si="76">IF(BK114+BB114/G$75-BK114/G$75&lt;0,0,BK114+BB114/G$75-BK114/G$75)</f>
        <v>6.1687829366278919</v>
      </c>
      <c r="BL115">
        <f t="shared" ref="BL115:BL158" si="77">IF(BL114+BC114/H$75-BL114/H$75&lt;0,0,BL114+BC114/H$75-BL114/H$75)</f>
        <v>4.5482275715923404</v>
      </c>
      <c r="BM115">
        <f t="shared" ref="BM115:BM158" si="78">IF(BM114+BD114/I$75-BM114/I$75&lt;0,0,BM114+BD114/I$75-BM114/I$75)</f>
        <v>4.6076705560583662</v>
      </c>
      <c r="BO115">
        <f t="shared" si="56"/>
        <v>0.16314636141232561</v>
      </c>
      <c r="BP115">
        <f t="shared" ref="BP115:BP158" si="79">IF(BP114+BG114/C$75-BP114/C$75&lt;0,0,BP114+BG114/C$75-BP114/C$75)</f>
        <v>0.35665617182936171</v>
      </c>
      <c r="BQ115">
        <f t="shared" ref="BQ115:BQ158" si="80">IF(BQ114+BH114/D$75-BQ114/D$75&lt;0,0,BQ114+BH114/D$75-BQ114/D$75)</f>
        <v>0.45839684772737449</v>
      </c>
      <c r="BR115">
        <f t="shared" ref="BR115:BR158" si="81">IF(BR114+BI114/E$75-BR114/E$75&lt;0,0,BR114+BI114/E$75-BR114/E$75)</f>
        <v>1.1493106497277403</v>
      </c>
      <c r="BS115">
        <f t="shared" ref="BS115:BS158" si="82">IF(BS114+BJ114/F$75-BS114/F$75&lt;0,0,BS114+BJ114/F$75-BS114/F$75)</f>
        <v>2.8941599422825091</v>
      </c>
      <c r="BT115">
        <f t="shared" ref="BT115:BT158" si="83">IF(BT114+BK114/G$75-BT114/G$75&lt;0,0,BT114+BK114/G$75-BT114/G$75)</f>
        <v>4.4279924713250818</v>
      </c>
      <c r="BU115">
        <f t="shared" ref="BU115:BU158" si="84">IF(BU114+BL114/H$75-BU114/H$75&lt;0,0,BU114+BL114/H$75-BU114/H$75)</f>
        <v>2.8827805547775496</v>
      </c>
      <c r="BV115">
        <f t="shared" ref="BV115:BV158" si="85">IF(BV114+BM114/I$75-BV114/I$75&lt;0,0,BV114+BM114/I$75-BV114/I$75)</f>
        <v>2.8613961488599853</v>
      </c>
    </row>
    <row r="116" spans="1:74" hidden="1" x14ac:dyDescent="0.4">
      <c r="A116" s="9">
        <v>18</v>
      </c>
      <c r="B116" s="16">
        <f t="shared" si="23"/>
        <v>3459.1244042318494</v>
      </c>
      <c r="C116" s="16">
        <f t="shared" si="15"/>
        <v>11000.183932678894</v>
      </c>
      <c r="D116" s="16">
        <f t="shared" si="16"/>
        <v>16790.640356307875</v>
      </c>
      <c r="E116" s="16">
        <f t="shared" si="17"/>
        <v>7120.2414744042399</v>
      </c>
      <c r="F116" s="16">
        <f t="shared" si="18"/>
        <v>7431.6468343959159</v>
      </c>
      <c r="G116" s="16">
        <f t="shared" si="19"/>
        <v>5032.9839263519352</v>
      </c>
      <c r="H116" s="16">
        <f t="shared" si="20"/>
        <v>2095.6739091331638</v>
      </c>
      <c r="I116" s="16">
        <f t="shared" si="21"/>
        <v>2482.8265188525429</v>
      </c>
      <c r="J116" s="16">
        <f t="shared" si="24"/>
        <v>55413.321356356413</v>
      </c>
      <c r="L116">
        <v>18</v>
      </c>
      <c r="M116">
        <f t="shared" si="25"/>
        <v>3459.1244042318494</v>
      </c>
      <c r="N116">
        <f t="shared" si="26"/>
        <v>11000.183932678894</v>
      </c>
      <c r="O116">
        <f t="shared" si="27"/>
        <v>16790.640356307875</v>
      </c>
      <c r="P116">
        <f t="shared" si="28"/>
        <v>7120.2414744042399</v>
      </c>
      <c r="Q116">
        <f t="shared" si="29"/>
        <v>7431.6468343959159</v>
      </c>
      <c r="R116">
        <f t="shared" si="30"/>
        <v>5032.9839263519352</v>
      </c>
      <c r="S116">
        <f t="shared" si="31"/>
        <v>2095.6739091331638</v>
      </c>
      <c r="T116">
        <f t="shared" si="32"/>
        <v>2482.8265188525429</v>
      </c>
      <c r="V116">
        <f t="shared" si="38"/>
        <v>34.091986307535997</v>
      </c>
      <c r="W116">
        <f t="shared" si="39"/>
        <v>74.528890630754773</v>
      </c>
      <c r="X116">
        <f t="shared" si="40"/>
        <v>143.68379644682639</v>
      </c>
      <c r="Y116">
        <f t="shared" si="41"/>
        <v>200.13871079946341</v>
      </c>
      <c r="Z116">
        <f t="shared" si="42"/>
        <v>403.1866857463371</v>
      </c>
      <c r="AA116">
        <f t="shared" si="43"/>
        <v>392.66773504821623</v>
      </c>
      <c r="AB116">
        <f t="shared" si="44"/>
        <v>289.2151325556398</v>
      </c>
      <c r="AC116">
        <f t="shared" si="45"/>
        <v>432.65123477042312</v>
      </c>
      <c r="AE116">
        <f t="shared" si="46"/>
        <v>19.340356433214037</v>
      </c>
      <c r="AF116">
        <f t="shared" si="47"/>
        <v>42.280179757440536</v>
      </c>
      <c r="AG116">
        <f t="shared" si="48"/>
        <v>81.511702248476027</v>
      </c>
      <c r="AH116">
        <f t="shared" si="49"/>
        <v>113.53852978903551</v>
      </c>
      <c r="AI116">
        <f t="shared" si="50"/>
        <v>228.72748279077916</v>
      </c>
      <c r="AJ116">
        <f t="shared" si="51"/>
        <v>212.65943365056538</v>
      </c>
      <c r="AK116">
        <f t="shared" si="52"/>
        <v>149.60205796256008</v>
      </c>
      <c r="AL116">
        <f t="shared" si="53"/>
        <v>197.45109618943812</v>
      </c>
      <c r="AW116">
        <f t="shared" ref="AW116:BD116" si="86">IF(AW115+AN239/B$74-AW115/B$75&lt;0,0,AW115+AN239/B$74-AW115/B$75)</f>
        <v>0.42671244857790069</v>
      </c>
      <c r="AX116">
        <f t="shared" si="86"/>
        <v>0.93284108247497577</v>
      </c>
      <c r="AY116">
        <f t="shared" si="86"/>
        <v>1.1989457786299198</v>
      </c>
      <c r="AZ116">
        <f t="shared" si="86"/>
        <v>3.0060441267366862</v>
      </c>
      <c r="BA116">
        <f t="shared" si="86"/>
        <v>7.5697310369444981</v>
      </c>
      <c r="BB116">
        <f t="shared" si="86"/>
        <v>10.848590081995368</v>
      </c>
      <c r="BC116">
        <f t="shared" si="86"/>
        <v>8.8587582064350361</v>
      </c>
      <c r="BD116">
        <f t="shared" si="86"/>
        <v>9.16236573665614</v>
      </c>
      <c r="BF116">
        <f t="shared" si="55"/>
        <v>0.29820134796436282</v>
      </c>
      <c r="BG116">
        <f t="shared" si="72"/>
        <v>0.65190146000577598</v>
      </c>
      <c r="BH116">
        <f t="shared" si="73"/>
        <v>0.83786458191025637</v>
      </c>
      <c r="BI116">
        <f t="shared" si="74"/>
        <v>2.1007271140569674</v>
      </c>
      <c r="BJ116">
        <f t="shared" si="75"/>
        <v>5.2899886245817589</v>
      </c>
      <c r="BK116">
        <f t="shared" si="76"/>
        <v>7.6772720778710779</v>
      </c>
      <c r="BL116">
        <f t="shared" si="77"/>
        <v>5.78314292246099</v>
      </c>
      <c r="BM116">
        <f t="shared" si="78"/>
        <v>5.9116583535356373</v>
      </c>
      <c r="BO116">
        <f t="shared" si="56"/>
        <v>0.20711340474200088</v>
      </c>
      <c r="BP116">
        <f t="shared" si="79"/>
        <v>0.45277304029562304</v>
      </c>
      <c r="BQ116">
        <f t="shared" si="80"/>
        <v>0.58193226642592077</v>
      </c>
      <c r="BR116">
        <f t="shared" si="81"/>
        <v>1.4590435220908939</v>
      </c>
      <c r="BS116">
        <f t="shared" si="82"/>
        <v>3.6741200620411596</v>
      </c>
      <c r="BT116">
        <f t="shared" si="83"/>
        <v>5.4724667505067668</v>
      </c>
      <c r="BU116">
        <f t="shared" si="84"/>
        <v>3.715504063184945</v>
      </c>
      <c r="BV116">
        <f t="shared" si="85"/>
        <v>3.7345333524591755</v>
      </c>
    </row>
    <row r="117" spans="1:74" hidden="1" x14ac:dyDescent="0.4">
      <c r="A117" s="9">
        <v>19</v>
      </c>
      <c r="B117" s="16">
        <f t="shared" si="23"/>
        <v>4338.2229763367295</v>
      </c>
      <c r="C117" s="16">
        <f t="shared" si="15"/>
        <v>13795.760170491736</v>
      </c>
      <c r="D117" s="16">
        <f t="shared" si="16"/>
        <v>21057.79765886076</v>
      </c>
      <c r="E117" s="16">
        <f t="shared" si="17"/>
        <v>8929.7728418026054</v>
      </c>
      <c r="F117" s="16">
        <f t="shared" si="18"/>
        <v>9320.3184625433823</v>
      </c>
      <c r="G117" s="16">
        <f t="shared" si="19"/>
        <v>6312.0616541347053</v>
      </c>
      <c r="H117" s="16">
        <f t="shared" si="20"/>
        <v>2628.2664747149524</v>
      </c>
      <c r="I117" s="16">
        <f t="shared" si="21"/>
        <v>3113.8096788791599</v>
      </c>
      <c r="J117" s="16">
        <f t="shared" si="24"/>
        <v>69496.009917764022</v>
      </c>
      <c r="L117">
        <v>19</v>
      </c>
      <c r="M117">
        <f t="shared" si="25"/>
        <v>4338.2229763367295</v>
      </c>
      <c r="N117">
        <f t="shared" si="26"/>
        <v>13795.760170491736</v>
      </c>
      <c r="O117">
        <f t="shared" si="27"/>
        <v>21057.79765886076</v>
      </c>
      <c r="P117">
        <f t="shared" si="28"/>
        <v>8929.7728418026054</v>
      </c>
      <c r="Q117">
        <f t="shared" si="29"/>
        <v>9320.3184625433823</v>
      </c>
      <c r="R117">
        <f t="shared" si="30"/>
        <v>6312.0616541347053</v>
      </c>
      <c r="S117">
        <f t="shared" si="31"/>
        <v>2628.2664747149524</v>
      </c>
      <c r="T117">
        <f t="shared" si="32"/>
        <v>3113.8096788791599</v>
      </c>
      <c r="V117">
        <f t="shared" si="38"/>
        <v>42.756321172193076</v>
      </c>
      <c r="W117">
        <f t="shared" si="39"/>
        <v>93.47009457502368</v>
      </c>
      <c r="X117">
        <f t="shared" si="40"/>
        <v>180.20042870786128</v>
      </c>
      <c r="Y117">
        <f t="shared" si="41"/>
        <v>251.00312198702733</v>
      </c>
      <c r="Z117">
        <f t="shared" si="42"/>
        <v>505.65488536265934</v>
      </c>
      <c r="AA117">
        <f t="shared" si="43"/>
        <v>492.45472288592282</v>
      </c>
      <c r="AB117">
        <f t="shared" si="44"/>
        <v>362.72437068476938</v>
      </c>
      <c r="AC117">
        <f t="shared" si="45"/>
        <v>542.64962047147117</v>
      </c>
      <c r="AE117">
        <f t="shared" si="46"/>
        <v>24.257566391321358</v>
      </c>
      <c r="AF117">
        <f t="shared" si="47"/>
        <v>53.029750048545289</v>
      </c>
      <c r="AG117">
        <f t="shared" si="48"/>
        <v>102.23573364792615</v>
      </c>
      <c r="AH117">
        <f t="shared" si="49"/>
        <v>142.40525679251147</v>
      </c>
      <c r="AI117">
        <f t="shared" si="50"/>
        <v>286.88055044263177</v>
      </c>
      <c r="AJ117">
        <f t="shared" si="51"/>
        <v>266.66192406986062</v>
      </c>
      <c r="AK117">
        <f t="shared" si="52"/>
        <v>187.67835103339999</v>
      </c>
      <c r="AL117">
        <f t="shared" si="53"/>
        <v>247.85112588536347</v>
      </c>
      <c r="AW117">
        <f t="shared" ref="AW117:BD117" si="87">IF(AW116+AN240/B$74-AW116/B$75&lt;0,0,AW116+AN240/B$74-AW116/B$75)</f>
        <v>0.53597800803508489</v>
      </c>
      <c r="AX117">
        <f t="shared" si="87"/>
        <v>1.1717078019741742</v>
      </c>
      <c r="AY117">
        <f t="shared" si="87"/>
        <v>1.5059522456252492</v>
      </c>
      <c r="AZ117">
        <f t="shared" si="87"/>
        <v>3.7757828450597897</v>
      </c>
      <c r="BA117">
        <f t="shared" si="87"/>
        <v>9.5080642152913093</v>
      </c>
      <c r="BB117">
        <f t="shared" si="87"/>
        <v>13.5729168478559</v>
      </c>
      <c r="BC117">
        <f t="shared" si="87"/>
        <v>11.15791665293488</v>
      </c>
      <c r="BD117">
        <f t="shared" si="87"/>
        <v>11.592684350520233</v>
      </c>
      <c r="BF117">
        <f t="shared" si="55"/>
        <v>0.37530800833248545</v>
      </c>
      <c r="BG117">
        <f t="shared" si="72"/>
        <v>0.82046523348729594</v>
      </c>
      <c r="BH117">
        <f t="shared" si="73"/>
        <v>1.0545132999420543</v>
      </c>
      <c r="BI117">
        <f t="shared" si="74"/>
        <v>2.6439173216647989</v>
      </c>
      <c r="BJ117">
        <f t="shared" si="75"/>
        <v>6.6578340719994014</v>
      </c>
      <c r="BK117">
        <f t="shared" si="76"/>
        <v>9.5800628803456505</v>
      </c>
      <c r="BL117">
        <f t="shared" si="77"/>
        <v>7.3209505644480135</v>
      </c>
      <c r="BM117">
        <f t="shared" si="78"/>
        <v>7.5370120450958877</v>
      </c>
      <c r="BO117">
        <f t="shared" si="56"/>
        <v>0.26176617067541808</v>
      </c>
      <c r="BP117">
        <f t="shared" si="79"/>
        <v>0.57225009212171485</v>
      </c>
      <c r="BQ117">
        <f t="shared" si="80"/>
        <v>0.73549165571652209</v>
      </c>
      <c r="BR117">
        <f t="shared" si="81"/>
        <v>1.844053677270538</v>
      </c>
      <c r="BS117">
        <f t="shared" si="82"/>
        <v>4.6436411995655185</v>
      </c>
      <c r="BT117">
        <f t="shared" si="83"/>
        <v>6.7953499469253522</v>
      </c>
      <c r="BU117">
        <f t="shared" si="84"/>
        <v>4.7493234928229677</v>
      </c>
      <c r="BV117">
        <f t="shared" si="85"/>
        <v>4.8230958529974064</v>
      </c>
    </row>
    <row r="118" spans="1:74" hidden="1" x14ac:dyDescent="0.4">
      <c r="A118" s="9">
        <v>20</v>
      </c>
      <c r="B118" s="16">
        <f t="shared" si="23"/>
        <v>5440.7348198843447</v>
      </c>
      <c r="C118" s="16">
        <f t="shared" si="15"/>
        <v>17301.801483184518</v>
      </c>
      <c r="D118" s="16">
        <f t="shared" si="16"/>
        <v>26409.406242504294</v>
      </c>
      <c r="E118" s="16">
        <f t="shared" si="17"/>
        <v>11199.176782535653</v>
      </c>
      <c r="F118" s="16">
        <f t="shared" si="18"/>
        <v>11688.975294301397</v>
      </c>
      <c r="G118" s="16">
        <f t="shared" si="19"/>
        <v>7916.2029739436448</v>
      </c>
      <c r="H118" s="16">
        <f t="shared" si="20"/>
        <v>3296.2116062073032</v>
      </c>
      <c r="I118" s="16">
        <f t="shared" si="21"/>
        <v>3905.1502965106597</v>
      </c>
      <c r="J118" s="16">
        <f t="shared" si="24"/>
        <v>87157.659499071815</v>
      </c>
      <c r="L118">
        <v>20</v>
      </c>
      <c r="M118">
        <f t="shared" si="25"/>
        <v>5440.7348198843447</v>
      </c>
      <c r="N118">
        <f t="shared" si="26"/>
        <v>17301.801483184518</v>
      </c>
      <c r="O118">
        <f t="shared" si="27"/>
        <v>26409.406242504294</v>
      </c>
      <c r="P118">
        <f t="shared" si="28"/>
        <v>11199.176782535653</v>
      </c>
      <c r="Q118">
        <f t="shared" si="29"/>
        <v>11688.975294301397</v>
      </c>
      <c r="R118">
        <f t="shared" si="30"/>
        <v>7916.2029739436448</v>
      </c>
      <c r="S118">
        <f t="shared" si="31"/>
        <v>3296.2116062073032</v>
      </c>
      <c r="T118">
        <f t="shared" si="32"/>
        <v>3905.1502965106597</v>
      </c>
      <c r="V118">
        <f t="shared" si="38"/>
        <v>53.622525147785041</v>
      </c>
      <c r="W118">
        <f t="shared" si="39"/>
        <v>117.22483037606884</v>
      </c>
      <c r="X118">
        <f t="shared" si="40"/>
        <v>225.99703985555288</v>
      </c>
      <c r="Y118">
        <f t="shared" si="41"/>
        <v>314.79371592136363</v>
      </c>
      <c r="Z118">
        <f t="shared" si="42"/>
        <v>634.16334855520017</v>
      </c>
      <c r="AA118">
        <f t="shared" si="43"/>
        <v>617.60304508817364</v>
      </c>
      <c r="AB118">
        <f t="shared" si="44"/>
        <v>454.91289076534883</v>
      </c>
      <c r="AC118">
        <f t="shared" si="45"/>
        <v>680.59328781868408</v>
      </c>
      <c r="AE118">
        <f t="shared" si="46"/>
        <v>30.423817984945263</v>
      </c>
      <c r="AF118">
        <f t="shared" si="47"/>
        <v>66.509864890704748</v>
      </c>
      <c r="AG118">
        <f t="shared" si="48"/>
        <v>128.22396533457118</v>
      </c>
      <c r="AH118">
        <f t="shared" si="49"/>
        <v>178.60454519068341</v>
      </c>
      <c r="AI118">
        <f t="shared" si="50"/>
        <v>359.80532874930765</v>
      </c>
      <c r="AJ118">
        <f t="shared" si="51"/>
        <v>334.3997637146793</v>
      </c>
      <c r="AK118">
        <f t="shared" si="52"/>
        <v>235.41817457468255</v>
      </c>
      <c r="AL118">
        <f t="shared" si="53"/>
        <v>311.02223186810085</v>
      </c>
      <c r="AW118">
        <f t="shared" ref="AW118:BD118" si="88">IF(AW117+AN241/B$74-AW117/B$75&lt;0,0,AW117+AN241/B$74-AW117/B$75)</f>
        <v>0.67281273820791743</v>
      </c>
      <c r="AX118">
        <f t="shared" si="88"/>
        <v>1.470843808528465</v>
      </c>
      <c r="AY118">
        <f t="shared" si="88"/>
        <v>1.8904205747247023</v>
      </c>
      <c r="AZ118">
        <f t="shared" si="88"/>
        <v>4.739736998121133</v>
      </c>
      <c r="BA118">
        <f t="shared" si="88"/>
        <v>11.935464932971847</v>
      </c>
      <c r="BB118">
        <f t="shared" si="88"/>
        <v>16.996429717296358</v>
      </c>
      <c r="BC118">
        <f t="shared" si="88"/>
        <v>14.033216436445134</v>
      </c>
      <c r="BD118">
        <f t="shared" si="88"/>
        <v>14.629810775682257</v>
      </c>
      <c r="BF118">
        <f t="shared" si="55"/>
        <v>0.47171000815404518</v>
      </c>
      <c r="BG118">
        <f t="shared" si="72"/>
        <v>1.031210774579423</v>
      </c>
      <c r="BH118">
        <f t="shared" si="73"/>
        <v>1.3253766673519713</v>
      </c>
      <c r="BI118">
        <f t="shared" si="74"/>
        <v>3.3230366357017935</v>
      </c>
      <c r="BJ118">
        <f t="shared" si="75"/>
        <v>8.3679721579745454</v>
      </c>
      <c r="BK118">
        <f t="shared" si="76"/>
        <v>11.975775260851801</v>
      </c>
      <c r="BL118">
        <f t="shared" si="77"/>
        <v>9.2394336086914457</v>
      </c>
      <c r="BM118">
        <f t="shared" si="78"/>
        <v>9.5648481978080593</v>
      </c>
      <c r="BO118">
        <f t="shared" si="56"/>
        <v>0.3298912732696585</v>
      </c>
      <c r="BP118">
        <f t="shared" si="79"/>
        <v>0.72117917694106359</v>
      </c>
      <c r="BQ118">
        <f t="shared" si="80"/>
        <v>0.92690464225184122</v>
      </c>
      <c r="BR118">
        <f t="shared" si="81"/>
        <v>2.3239718639070945</v>
      </c>
      <c r="BS118">
        <f t="shared" si="82"/>
        <v>5.8521569230258486</v>
      </c>
      <c r="BT118">
        <f t="shared" si="83"/>
        <v>8.4661777069775308</v>
      </c>
      <c r="BU118">
        <f t="shared" si="84"/>
        <v>6.0351370286354911</v>
      </c>
      <c r="BV118">
        <f t="shared" si="85"/>
        <v>6.1800539490466475</v>
      </c>
    </row>
    <row r="119" spans="1:74" hidden="1" x14ac:dyDescent="0.4">
      <c r="A119" s="9">
        <v>21</v>
      </c>
      <c r="B119" s="16">
        <f t="shared" si="23"/>
        <v>6823.4379702857123</v>
      </c>
      <c r="C119" s="16">
        <f t="shared" si="15"/>
        <v>21698.864786285703</v>
      </c>
      <c r="D119" s="16">
        <f t="shared" si="16"/>
        <v>33121.067519999982</v>
      </c>
      <c r="E119" s="16">
        <f t="shared" si="17"/>
        <v>14045.324873142847</v>
      </c>
      <c r="F119" s="16">
        <f t="shared" si="18"/>
        <v>14659.600310857131</v>
      </c>
      <c r="G119" s="16">
        <f t="shared" si="19"/>
        <v>9928.0192365714247</v>
      </c>
      <c r="H119" s="16">
        <f t="shared" si="20"/>
        <v>4133.9076754285697</v>
      </c>
      <c r="I119" s="16">
        <f t="shared" si="21"/>
        <v>4897.6014628571393</v>
      </c>
      <c r="J119" s="16">
        <f t="shared" si="24"/>
        <v>109307.82383542851</v>
      </c>
      <c r="L119">
        <v>21</v>
      </c>
      <c r="M119">
        <f t="shared" si="25"/>
        <v>6823.4379702857123</v>
      </c>
      <c r="N119">
        <f t="shared" si="26"/>
        <v>21698.864786285703</v>
      </c>
      <c r="O119">
        <f t="shared" si="27"/>
        <v>33121.067519999982</v>
      </c>
      <c r="P119">
        <f t="shared" si="28"/>
        <v>14045.324873142847</v>
      </c>
      <c r="Q119">
        <f t="shared" si="29"/>
        <v>14659.600310857131</v>
      </c>
      <c r="R119">
        <f t="shared" si="30"/>
        <v>9928.0192365714247</v>
      </c>
      <c r="S119">
        <f t="shared" si="31"/>
        <v>4133.9076754285697</v>
      </c>
      <c r="T119">
        <f t="shared" si="32"/>
        <v>4897.6014628571393</v>
      </c>
      <c r="V119">
        <f t="shared" si="38"/>
        <v>67.250204705653715</v>
      </c>
      <c r="W119">
        <f t="shared" si="39"/>
        <v>147.01646029629023</v>
      </c>
      <c r="X119">
        <f t="shared" si="40"/>
        <v>283.43214257946039</v>
      </c>
      <c r="Y119">
        <f t="shared" si="41"/>
        <v>394.79569038235724</v>
      </c>
      <c r="Z119">
        <f t="shared" si="42"/>
        <v>795.33022530405151</v>
      </c>
      <c r="AA119">
        <f t="shared" si="43"/>
        <v>774.55753757032949</v>
      </c>
      <c r="AB119">
        <f t="shared" si="44"/>
        <v>570.52845102032438</v>
      </c>
      <c r="AC119">
        <f t="shared" si="45"/>
        <v>853.58628178996833</v>
      </c>
      <c r="AE119">
        <f t="shared" si="46"/>
        <v>38.156720372558517</v>
      </c>
      <c r="AF119">
        <f t="shared" si="47"/>
        <v>83.41485338582612</v>
      </c>
      <c r="AG119">
        <f t="shared" si="48"/>
        <v>160.81499017489844</v>
      </c>
      <c r="AH119">
        <f t="shared" si="49"/>
        <v>224.0009354342435</v>
      </c>
      <c r="AI119">
        <f t="shared" si="50"/>
        <v>451.25800201793845</v>
      </c>
      <c r="AJ119">
        <f t="shared" si="51"/>
        <v>419.36074812672769</v>
      </c>
      <c r="AK119">
        <f t="shared" si="52"/>
        <v>295.28036989940972</v>
      </c>
      <c r="AL119">
        <f t="shared" si="53"/>
        <v>390.21602957179726</v>
      </c>
      <c r="AW119">
        <f t="shared" ref="AW119:BD119" si="89">IF(AW118+AN242/B$74-AW118/B$75&lt;0,0,AW118+AN242/B$74-AW118/B$75)</f>
        <v>0.8442679674048823</v>
      </c>
      <c r="AX119">
        <f t="shared" si="89"/>
        <v>1.8456640935544191</v>
      </c>
      <c r="AY119">
        <f t="shared" si="89"/>
        <v>2.372163078264995</v>
      </c>
      <c r="AZ119">
        <f t="shared" si="89"/>
        <v>5.9475807965467515</v>
      </c>
      <c r="BA119">
        <f t="shared" si="89"/>
        <v>14.977021311802819</v>
      </c>
      <c r="BB119">
        <f t="shared" si="89"/>
        <v>21.295542149302996</v>
      </c>
      <c r="BC119">
        <f t="shared" si="89"/>
        <v>17.632214537679005</v>
      </c>
      <c r="BD119">
        <f t="shared" si="89"/>
        <v>18.428491509712092</v>
      </c>
      <c r="BF119">
        <f t="shared" si="55"/>
        <v>0.59237164618636862</v>
      </c>
      <c r="BG119">
        <f t="shared" si="72"/>
        <v>1.2949905949488483</v>
      </c>
      <c r="BH119">
        <f t="shared" si="73"/>
        <v>1.6644030117756099</v>
      </c>
      <c r="BI119">
        <f t="shared" si="74"/>
        <v>4.1730568531533976</v>
      </c>
      <c r="BJ119">
        <f t="shared" si="75"/>
        <v>10.508467822972925</v>
      </c>
      <c r="BK119">
        <f t="shared" si="76"/>
        <v>14.988167934718538</v>
      </c>
      <c r="BL119">
        <f t="shared" si="77"/>
        <v>11.636325022568291</v>
      </c>
      <c r="BM119">
        <f t="shared" si="78"/>
        <v>12.097329486745156</v>
      </c>
      <c r="BO119">
        <f t="shared" si="56"/>
        <v>0.41498251420029042</v>
      </c>
      <c r="BP119">
        <f t="shared" si="79"/>
        <v>0.90719813552407924</v>
      </c>
      <c r="BQ119">
        <f t="shared" si="80"/>
        <v>1.1659878573119193</v>
      </c>
      <c r="BR119">
        <f t="shared" si="81"/>
        <v>2.9234107269839136</v>
      </c>
      <c r="BS119">
        <f t="shared" si="82"/>
        <v>7.3616460639950674</v>
      </c>
      <c r="BT119">
        <f t="shared" si="83"/>
        <v>10.571936239302094</v>
      </c>
      <c r="BU119">
        <f t="shared" si="84"/>
        <v>7.6372853186634684</v>
      </c>
      <c r="BV119">
        <f t="shared" si="85"/>
        <v>7.872451073427353</v>
      </c>
    </row>
    <row r="120" spans="1:74" hidden="1" x14ac:dyDescent="0.4">
      <c r="A120" s="9">
        <v>22</v>
      </c>
      <c r="B120" s="16">
        <f t="shared" si="23"/>
        <v>8557.5399786395992</v>
      </c>
      <c r="C120" s="16">
        <f t="shared" si="15"/>
        <v>27213.393557377018</v>
      </c>
      <c r="D120" s="16">
        <f t="shared" si="16"/>
        <v>41538.423983907538</v>
      </c>
      <c r="E120" s="16">
        <f t="shared" si="17"/>
        <v>17614.790320995373</v>
      </c>
      <c r="F120" s="16">
        <f t="shared" si="18"/>
        <v>18385.177131724482</v>
      </c>
      <c r="G120" s="16">
        <f t="shared" si="19"/>
        <v>12451.116562594842</v>
      </c>
      <c r="H120" s="16">
        <f t="shared" si="20"/>
        <v>5184.495023555377</v>
      </c>
      <c r="I120" s="16">
        <f t="shared" si="21"/>
        <v>6142.2732206780556</v>
      </c>
      <c r="J120" s="16">
        <f t="shared" si="24"/>
        <v>137087.20977947229</v>
      </c>
      <c r="L120">
        <v>22</v>
      </c>
      <c r="M120">
        <f t="shared" si="25"/>
        <v>8557.5399786395992</v>
      </c>
      <c r="N120">
        <f t="shared" si="26"/>
        <v>27213.393557377018</v>
      </c>
      <c r="O120">
        <f t="shared" si="27"/>
        <v>41538.423983907538</v>
      </c>
      <c r="P120">
        <f t="shared" si="28"/>
        <v>17614.790320995373</v>
      </c>
      <c r="Q120">
        <f t="shared" si="29"/>
        <v>18385.177131724482</v>
      </c>
      <c r="R120">
        <f t="shared" si="30"/>
        <v>12451.116562594842</v>
      </c>
      <c r="S120">
        <f t="shared" si="31"/>
        <v>5184.495023555377</v>
      </c>
      <c r="T120">
        <f t="shared" si="32"/>
        <v>6142.2732206780556</v>
      </c>
      <c r="V120">
        <f t="shared" si="38"/>
        <v>84.341175651723418</v>
      </c>
      <c r="W120">
        <f t="shared" si="39"/>
        <v>184.37923209030185</v>
      </c>
      <c r="X120">
        <f t="shared" si="40"/>
        <v>355.46360382496943</v>
      </c>
      <c r="Y120">
        <f t="shared" si="41"/>
        <v>495.12909016145329</v>
      </c>
      <c r="Z120">
        <f t="shared" si="42"/>
        <v>997.4554951481723</v>
      </c>
      <c r="AA120">
        <f t="shared" si="43"/>
        <v>971.40106150432962</v>
      </c>
      <c r="AB120">
        <f t="shared" si="44"/>
        <v>715.52523040822928</v>
      </c>
      <c r="AC120">
        <f t="shared" si="45"/>
        <v>1070.5376216129825</v>
      </c>
      <c r="AE120">
        <f t="shared" si="46"/>
        <v>47.85454848359025</v>
      </c>
      <c r="AF120">
        <f t="shared" si="47"/>
        <v>104.61538902264749</v>
      </c>
      <c r="AG120">
        <f t="shared" si="48"/>
        <v>201.68737430975241</v>
      </c>
      <c r="AH120">
        <f t="shared" si="49"/>
        <v>280.93252041694808</v>
      </c>
      <c r="AI120">
        <f t="shared" si="50"/>
        <v>565.94874311330943</v>
      </c>
      <c r="AJ120">
        <f t="shared" si="51"/>
        <v>525.91978495980823</v>
      </c>
      <c r="AK120">
        <f t="shared" si="52"/>
        <v>370.3480283869319</v>
      </c>
      <c r="AL120">
        <f t="shared" si="53"/>
        <v>489.50965504711957</v>
      </c>
      <c r="AW120">
        <f t="shared" ref="AW120:BD120" si="90">IF(AW119+AN243/B$74-AW119/B$75&lt;0,0,AW119+AN243/B$74-AW119/B$75)</f>
        <v>1.0591781904313771</v>
      </c>
      <c r="AX120">
        <f t="shared" si="90"/>
        <v>2.3154818496360647</v>
      </c>
      <c r="AY120">
        <f t="shared" si="90"/>
        <v>2.9760022808491939</v>
      </c>
      <c r="AZ120">
        <f t="shared" si="90"/>
        <v>7.4615502526933462</v>
      </c>
      <c r="BA120">
        <f t="shared" si="90"/>
        <v>18.789454229618975</v>
      </c>
      <c r="BB120">
        <f t="shared" si="90"/>
        <v>26.691690372542624</v>
      </c>
      <c r="BC120">
        <f t="shared" si="90"/>
        <v>22.139889904271339</v>
      </c>
      <c r="BD120">
        <f t="shared" si="90"/>
        <v>23.18294793818697</v>
      </c>
      <c r="BF120">
        <f t="shared" si="55"/>
        <v>0.74350943891747701</v>
      </c>
      <c r="BG120">
        <f t="shared" si="72"/>
        <v>1.6253946941121904</v>
      </c>
      <c r="BH120">
        <f t="shared" si="73"/>
        <v>2.0890590516692411</v>
      </c>
      <c r="BI120">
        <f t="shared" si="74"/>
        <v>5.2377712191894101</v>
      </c>
      <c r="BJ120">
        <f t="shared" si="75"/>
        <v>13.189599916270861</v>
      </c>
      <c r="BK120">
        <f t="shared" si="76"/>
        <v>18.772592463469213</v>
      </c>
      <c r="BL120">
        <f t="shared" si="77"/>
        <v>14.634269780123649</v>
      </c>
      <c r="BM120">
        <f t="shared" si="78"/>
        <v>15.262910498228626</v>
      </c>
      <c r="BO120">
        <f t="shared" si="56"/>
        <v>0.52141599339193745</v>
      </c>
      <c r="BP120">
        <f t="shared" si="79"/>
        <v>1.1398736111789407</v>
      </c>
      <c r="BQ120">
        <f t="shared" si="80"/>
        <v>1.4650369499901337</v>
      </c>
      <c r="BR120">
        <f t="shared" si="81"/>
        <v>3.6731984026856037</v>
      </c>
      <c r="BS120">
        <f t="shared" si="82"/>
        <v>9.2497391193817826</v>
      </c>
      <c r="BT120">
        <f t="shared" si="83"/>
        <v>13.221675256551961</v>
      </c>
      <c r="BU120">
        <f t="shared" si="84"/>
        <v>9.6368051706158795</v>
      </c>
      <c r="BV120">
        <f t="shared" si="85"/>
        <v>9.9848902800862547</v>
      </c>
    </row>
    <row r="121" spans="1:74" hidden="1" x14ac:dyDescent="0.4">
      <c r="A121" s="9">
        <v>23</v>
      </c>
      <c r="B121" s="16">
        <f t="shared" si="23"/>
        <v>10732.345015067041</v>
      </c>
      <c r="C121" s="16">
        <f t="shared" si="15"/>
        <v>34129.37940314506</v>
      </c>
      <c r="D121" s="16">
        <f t="shared" si="16"/>
        <v>52094.959379704975</v>
      </c>
      <c r="E121" s="16">
        <f t="shared" si="17"/>
        <v>22091.396308386164</v>
      </c>
      <c r="F121" s="16">
        <f t="shared" si="18"/>
        <v>23057.568487358134</v>
      </c>
      <c r="G121" s="16">
        <f t="shared" si="19"/>
        <v>15615.431433114574</v>
      </c>
      <c r="H121" s="16">
        <f t="shared" si="20"/>
        <v>6502.0776368654333</v>
      </c>
      <c r="I121" s="16">
        <f t="shared" si="21"/>
        <v>7703.2646701819367</v>
      </c>
      <c r="J121" s="16">
        <f t="shared" si="24"/>
        <v>171926.42233382331</v>
      </c>
      <c r="L121">
        <v>23</v>
      </c>
      <c r="M121">
        <f t="shared" si="25"/>
        <v>10732.345015067041</v>
      </c>
      <c r="N121">
        <f t="shared" si="26"/>
        <v>34129.37940314506</v>
      </c>
      <c r="O121">
        <f t="shared" si="27"/>
        <v>52094.959379704975</v>
      </c>
      <c r="P121">
        <f t="shared" si="28"/>
        <v>22091.396308386164</v>
      </c>
      <c r="Q121">
        <f t="shared" si="29"/>
        <v>23057.568487358134</v>
      </c>
      <c r="R121">
        <f t="shared" si="30"/>
        <v>15615.431433114574</v>
      </c>
      <c r="S121">
        <f t="shared" si="31"/>
        <v>6502.0776368654333</v>
      </c>
      <c r="T121">
        <f t="shared" si="32"/>
        <v>7703.2646701819367</v>
      </c>
      <c r="V121">
        <f t="shared" si="38"/>
        <v>105.77560691080556</v>
      </c>
      <c r="W121">
        <f t="shared" si="39"/>
        <v>231.23729335519923</v>
      </c>
      <c r="X121">
        <f t="shared" si="40"/>
        <v>445.80097608018087</v>
      </c>
      <c r="Y121">
        <f t="shared" si="41"/>
        <v>620.96099095522277</v>
      </c>
      <c r="Z121">
        <f t="shared" si="42"/>
        <v>1250.9484193283245</v>
      </c>
      <c r="AA121">
        <f t="shared" si="43"/>
        <v>1218.2707472489847</v>
      </c>
      <c r="AB121">
        <f t="shared" si="44"/>
        <v>897.37047360143856</v>
      </c>
      <c r="AC121">
        <f t="shared" si="45"/>
        <v>1342.6201096874097</v>
      </c>
      <c r="AE121">
        <f t="shared" si="46"/>
        <v>60.016757539634639</v>
      </c>
      <c r="AF121">
        <f t="shared" si="47"/>
        <v>131.2033367118656</v>
      </c>
      <c r="AG121">
        <f t="shared" si="48"/>
        <v>252.94611748149146</v>
      </c>
      <c r="AH121">
        <f t="shared" si="49"/>
        <v>352.3313769984498</v>
      </c>
      <c r="AI121">
        <f t="shared" si="50"/>
        <v>709.78432712493031</v>
      </c>
      <c r="AJ121">
        <f t="shared" si="51"/>
        <v>659.56416792316463</v>
      </c>
      <c r="AK121">
        <f t="shared" si="52"/>
        <v>464.48726530183126</v>
      </c>
      <c r="AL121">
        <f t="shared" si="53"/>
        <v>614.01564788266171</v>
      </c>
      <c r="AW121">
        <f t="shared" ref="AW121:BD121" si="91">IF(AW120+AN244/B$74-AW120/B$75&lt;0,0,AW120+AN244/B$74-AW120/B$75)</f>
        <v>1.3286155048472614</v>
      </c>
      <c r="AX121">
        <f t="shared" si="91"/>
        <v>2.9045019189509143</v>
      </c>
      <c r="AY121">
        <f t="shared" si="91"/>
        <v>3.7330477614788329</v>
      </c>
      <c r="AZ121">
        <f t="shared" si="91"/>
        <v>9.359644529583683</v>
      </c>
      <c r="BA121">
        <f t="shared" si="91"/>
        <v>23.569178862078466</v>
      </c>
      <c r="BB121">
        <f t="shared" si="91"/>
        <v>33.462765563033514</v>
      </c>
      <c r="BC121">
        <f t="shared" si="91"/>
        <v>27.78812955732824</v>
      </c>
      <c r="BD121">
        <f t="shared" si="91"/>
        <v>29.136846590623549</v>
      </c>
      <c r="BF121">
        <f t="shared" si="55"/>
        <v>0.93291068982581715</v>
      </c>
      <c r="BG121">
        <f t="shared" si="72"/>
        <v>2.0394469874265155</v>
      </c>
      <c r="BH121">
        <f t="shared" si="73"/>
        <v>2.6212249891772128</v>
      </c>
      <c r="BI121">
        <f t="shared" si="74"/>
        <v>6.5720386392917725</v>
      </c>
      <c r="BJ121">
        <f t="shared" si="75"/>
        <v>16.549512504279733</v>
      </c>
      <c r="BK121">
        <f t="shared" si="76"/>
        <v>23.524051208913257</v>
      </c>
      <c r="BL121">
        <f t="shared" si="77"/>
        <v>18.387079842197494</v>
      </c>
      <c r="BM121">
        <f t="shared" si="78"/>
        <v>19.222929218207799</v>
      </c>
      <c r="BO121">
        <f t="shared" si="56"/>
        <v>0.65467206070726114</v>
      </c>
      <c r="BP121">
        <f t="shared" si="79"/>
        <v>1.4311862609388903</v>
      </c>
      <c r="BQ121">
        <f t="shared" si="80"/>
        <v>1.8394502109975983</v>
      </c>
      <c r="BR121">
        <f t="shared" si="81"/>
        <v>4.6119420925878867</v>
      </c>
      <c r="BS121">
        <f t="shared" si="82"/>
        <v>11.613655597515232</v>
      </c>
      <c r="BT121">
        <f t="shared" si="83"/>
        <v>16.552225580702313</v>
      </c>
      <c r="BU121">
        <f t="shared" si="84"/>
        <v>12.135537475369762</v>
      </c>
      <c r="BV121">
        <f t="shared" si="85"/>
        <v>12.623900389157441</v>
      </c>
    </row>
    <row r="122" spans="1:74" hidden="1" x14ac:dyDescent="0.4">
      <c r="A122" s="9">
        <v>24</v>
      </c>
      <c r="B122" s="16">
        <f t="shared" si="23"/>
        <v>13459.852926184654</v>
      </c>
      <c r="C122" s="16">
        <f t="shared" si="15"/>
        <v>42802.987285944866</v>
      </c>
      <c r="D122" s="16">
        <f t="shared" si="16"/>
        <v>65334.322597903607</v>
      </c>
      <c r="E122" s="16">
        <f t="shared" si="17"/>
        <v>27705.682665577158</v>
      </c>
      <c r="F122" s="16">
        <f t="shared" si="18"/>
        <v>28917.396919272614</v>
      </c>
      <c r="G122" s="16">
        <f t="shared" si="19"/>
        <v>19583.922262429252</v>
      </c>
      <c r="H122" s="16">
        <f t="shared" si="20"/>
        <v>8154.5094370315783</v>
      </c>
      <c r="I122" s="16">
        <f t="shared" si="21"/>
        <v>9660.9649956799785</v>
      </c>
      <c r="J122" s="16">
        <f t="shared" si="24"/>
        <v>215619.6390900237</v>
      </c>
      <c r="L122">
        <v>24</v>
      </c>
      <c r="M122">
        <f t="shared" si="25"/>
        <v>13459.852926184654</v>
      </c>
      <c r="N122">
        <f t="shared" si="26"/>
        <v>42802.987285944866</v>
      </c>
      <c r="O122">
        <f t="shared" si="27"/>
        <v>65334.322597903607</v>
      </c>
      <c r="P122">
        <f t="shared" si="28"/>
        <v>27705.682665577158</v>
      </c>
      <c r="Q122">
        <f t="shared" si="29"/>
        <v>28917.396919272614</v>
      </c>
      <c r="R122">
        <f t="shared" si="30"/>
        <v>19583.922262429252</v>
      </c>
      <c r="S122">
        <f t="shared" si="31"/>
        <v>8154.5094370315783</v>
      </c>
      <c r="T122">
        <f t="shared" si="32"/>
        <v>9660.9649956799785</v>
      </c>
      <c r="V122">
        <f t="shared" si="38"/>
        <v>132.65734891110853</v>
      </c>
      <c r="W122">
        <f t="shared" si="39"/>
        <v>290.00378444292687</v>
      </c>
      <c r="X122">
        <f t="shared" si="40"/>
        <v>559.09653800095532</v>
      </c>
      <c r="Y122">
        <f t="shared" si="41"/>
        <v>778.77160191382131</v>
      </c>
      <c r="Z122">
        <f t="shared" si="42"/>
        <v>1568.8636140142517</v>
      </c>
      <c r="AA122">
        <f t="shared" si="43"/>
        <v>1527.8800347882943</v>
      </c>
      <c r="AB122">
        <f t="shared" si="44"/>
        <v>1125.4290537813529</v>
      </c>
      <c r="AC122">
        <f t="shared" si="45"/>
        <v>1683.8457215205467</v>
      </c>
      <c r="AE122">
        <f t="shared" si="46"/>
        <v>75.269707330024943</v>
      </c>
      <c r="AF122">
        <f t="shared" si="47"/>
        <v>164.54798892631015</v>
      </c>
      <c r="AG122">
        <f t="shared" si="48"/>
        <v>317.2310703477213</v>
      </c>
      <c r="AH122">
        <f t="shared" si="49"/>
        <v>441.8745816507074</v>
      </c>
      <c r="AI122">
        <f t="shared" si="50"/>
        <v>890.17235785939499</v>
      </c>
      <c r="AJ122">
        <f t="shared" si="51"/>
        <v>827.17614172091066</v>
      </c>
      <c r="AK122">
        <f t="shared" si="52"/>
        <v>582.54632211081514</v>
      </c>
      <c r="AL122">
        <f t="shared" si="53"/>
        <v>770.14517541225052</v>
      </c>
      <c r="AW122">
        <f t="shared" ref="AW122:BD122" si="92">IF(AW121+AN245/B$74-AW121/B$75&lt;0,0,AW121+AN245/B$74-AW121/B$75)</f>
        <v>1.6664595597619365</v>
      </c>
      <c r="AX122">
        <f t="shared" si="92"/>
        <v>3.6430667650074415</v>
      </c>
      <c r="AY122">
        <f t="shared" si="92"/>
        <v>4.6822975544602485</v>
      </c>
      <c r="AZ122">
        <f t="shared" si="92"/>
        <v>11.739641036397009</v>
      </c>
      <c r="BA122">
        <f t="shared" si="92"/>
        <v>29.562415376873798</v>
      </c>
      <c r="BB122">
        <f t="shared" si="92"/>
        <v>41.957443654060327</v>
      </c>
      <c r="BC122">
        <f t="shared" si="92"/>
        <v>34.867639712641889</v>
      </c>
      <c r="BD122">
        <f t="shared" si="92"/>
        <v>36.595817404348125</v>
      </c>
      <c r="BF122">
        <f t="shared" si="55"/>
        <v>1.1703335788386835</v>
      </c>
      <c r="BG122">
        <f t="shared" si="72"/>
        <v>2.5584799463411549</v>
      </c>
      <c r="BH122">
        <f t="shared" si="73"/>
        <v>3.2883186525581847</v>
      </c>
      <c r="BI122">
        <f t="shared" si="74"/>
        <v>8.2446021734669195</v>
      </c>
      <c r="BJ122">
        <f t="shared" si="75"/>
        <v>20.761312318958971</v>
      </c>
      <c r="BK122">
        <f t="shared" si="76"/>
        <v>29.487279821385414</v>
      </c>
      <c r="BL122">
        <f t="shared" si="77"/>
        <v>23.087604699762863</v>
      </c>
      <c r="BM122">
        <f t="shared" si="78"/>
        <v>24.179887904415672</v>
      </c>
      <c r="BO122">
        <f t="shared" si="56"/>
        <v>0.82161523817839488</v>
      </c>
      <c r="BP122">
        <f t="shared" si="79"/>
        <v>1.7961426968314651</v>
      </c>
      <c r="BQ122">
        <f t="shared" si="80"/>
        <v>2.3085150779053669</v>
      </c>
      <c r="BR122">
        <f t="shared" si="81"/>
        <v>5.7880000206102178</v>
      </c>
      <c r="BS122">
        <f t="shared" si="82"/>
        <v>14.575169741573932</v>
      </c>
      <c r="BT122">
        <f t="shared" si="83"/>
        <v>20.735320957628879</v>
      </c>
      <c r="BU122">
        <f t="shared" si="84"/>
        <v>15.261308658783628</v>
      </c>
      <c r="BV122">
        <f t="shared" si="85"/>
        <v>15.923414803682618</v>
      </c>
    </row>
    <row r="123" spans="1:74" hidden="1" x14ac:dyDescent="0.4">
      <c r="A123" s="9">
        <v>25</v>
      </c>
      <c r="B123" s="16">
        <f t="shared" si="23"/>
        <v>16880.52709265142</v>
      </c>
      <c r="C123" s="16">
        <f t="shared" si="15"/>
        <v>53680.897591472996</v>
      </c>
      <c r="D123" s="16">
        <f t="shared" si="16"/>
        <v>81938.324938782433</v>
      </c>
      <c r="E123" s="16">
        <f t="shared" si="17"/>
        <v>34746.77839509269</v>
      </c>
      <c r="F123" s="16">
        <f t="shared" si="18"/>
        <v>36266.436551852057</v>
      </c>
      <c r="G123" s="16">
        <f t="shared" si="19"/>
        <v>24560.96156059744</v>
      </c>
      <c r="H123" s="16">
        <f t="shared" si="20"/>
        <v>10226.888676569837</v>
      </c>
      <c r="I123" s="16">
        <f t="shared" si="21"/>
        <v>12116.193412000404</v>
      </c>
      <c r="J123" s="16">
        <f t="shared" si="24"/>
        <v>270417.00821901928</v>
      </c>
      <c r="L123">
        <v>25</v>
      </c>
      <c r="M123">
        <f t="shared" si="25"/>
        <v>16880.52709265142</v>
      </c>
      <c r="N123">
        <f t="shared" si="26"/>
        <v>53680.897591472996</v>
      </c>
      <c r="O123">
        <f t="shared" si="27"/>
        <v>81938.324938782433</v>
      </c>
      <c r="P123">
        <f t="shared" si="28"/>
        <v>34746.77839509269</v>
      </c>
      <c r="Q123">
        <f t="shared" si="29"/>
        <v>36266.436551852057</v>
      </c>
      <c r="R123">
        <f t="shared" si="30"/>
        <v>24560.96156059744</v>
      </c>
      <c r="S123">
        <f t="shared" si="31"/>
        <v>10226.888676569837</v>
      </c>
      <c r="T123">
        <f t="shared" si="32"/>
        <v>12116.193412000404</v>
      </c>
      <c r="V123">
        <f t="shared" si="38"/>
        <v>166.37078105001484</v>
      </c>
      <c r="W123">
        <f t="shared" si="39"/>
        <v>363.70511337114215</v>
      </c>
      <c r="X123">
        <f t="shared" si="40"/>
        <v>701.18488325820226</v>
      </c>
      <c r="Y123">
        <f t="shared" si="41"/>
        <v>976.68799153217583</v>
      </c>
      <c r="Z123">
        <f t="shared" si="42"/>
        <v>1967.5733532063909</v>
      </c>
      <c r="AA123">
        <f t="shared" si="43"/>
        <v>1916.1733938993395</v>
      </c>
      <c r="AB123">
        <f t="shared" si="44"/>
        <v>1411.4457586587048</v>
      </c>
      <c r="AC123">
        <f t="shared" si="45"/>
        <v>2111.7872088024333</v>
      </c>
      <c r="AE123">
        <f t="shared" si="46"/>
        <v>94.398921190386133</v>
      </c>
      <c r="AF123">
        <f t="shared" si="47"/>
        <v>206.36658743184904</v>
      </c>
      <c r="AG123">
        <f t="shared" si="48"/>
        <v>397.85289289879933</v>
      </c>
      <c r="AH123">
        <f t="shared" si="49"/>
        <v>554.17358840507859</v>
      </c>
      <c r="AI123">
        <f t="shared" si="50"/>
        <v>1116.4027765776805</v>
      </c>
      <c r="AJ123">
        <f t="shared" si="51"/>
        <v>1037.3873096411257</v>
      </c>
      <c r="AK123">
        <f t="shared" si="52"/>
        <v>730.60524893005265</v>
      </c>
      <c r="AL123">
        <f t="shared" si="53"/>
        <v>965.93814957831398</v>
      </c>
      <c r="AW123">
        <f t="shared" ref="AW123:BD123" si="93">IF(AW122+AN246/B$74-AW122/B$75&lt;0,0,AW122+AN246/B$74-AW122/B$75)</f>
        <v>2.090112257338292</v>
      </c>
      <c r="AX123">
        <f t="shared" si="93"/>
        <v>4.5692188899750903</v>
      </c>
      <c r="AY123">
        <f t="shared" si="93"/>
        <v>5.8726462660039189</v>
      </c>
      <c r="AZ123">
        <f t="shared" si="93"/>
        <v>14.724130257580493</v>
      </c>
      <c r="BA123">
        <f t="shared" si="93"/>
        <v>37.077867490859965</v>
      </c>
      <c r="BB123">
        <f t="shared" si="93"/>
        <v>52.613153691972926</v>
      </c>
      <c r="BC123">
        <f t="shared" si="93"/>
        <v>43.742893560943408</v>
      </c>
      <c r="BD123">
        <f t="shared" si="93"/>
        <v>45.943165491992339</v>
      </c>
      <c r="BF123">
        <f t="shared" si="55"/>
        <v>1.4680091673926352</v>
      </c>
      <c r="BG123">
        <f t="shared" si="72"/>
        <v>3.209232037540926</v>
      </c>
      <c r="BH123">
        <f t="shared" si="73"/>
        <v>4.1247059936994228</v>
      </c>
      <c r="BI123">
        <f t="shared" si="74"/>
        <v>10.341625491224972</v>
      </c>
      <c r="BJ123">
        <f t="shared" si="75"/>
        <v>26.041974153707866</v>
      </c>
      <c r="BK123">
        <f t="shared" si="76"/>
        <v>36.96937812099037</v>
      </c>
      <c r="BL123">
        <f t="shared" si="77"/>
        <v>28.977622206202376</v>
      </c>
      <c r="BM123">
        <f t="shared" si="78"/>
        <v>30.387852654381899</v>
      </c>
      <c r="BO123">
        <f t="shared" si="56"/>
        <v>1.0308462425745681</v>
      </c>
      <c r="BP123">
        <f t="shared" si="79"/>
        <v>2.2535450465372793</v>
      </c>
      <c r="BQ123">
        <f t="shared" si="80"/>
        <v>2.8963972226970576</v>
      </c>
      <c r="BR123">
        <f t="shared" si="81"/>
        <v>7.2619613123242388</v>
      </c>
      <c r="BS123">
        <f t="shared" si="82"/>
        <v>18.286855288004958</v>
      </c>
      <c r="BT123">
        <f t="shared" si="83"/>
        <v>25.9864962758828</v>
      </c>
      <c r="BU123">
        <f t="shared" si="84"/>
        <v>19.174456679273245</v>
      </c>
      <c r="BV123">
        <f t="shared" si="85"/>
        <v>20.051651354049145</v>
      </c>
    </row>
    <row r="124" spans="1:74" hidden="1" x14ac:dyDescent="0.4">
      <c r="A124" s="9">
        <v>26</v>
      </c>
      <c r="B124" s="16">
        <f t="shared" si="23"/>
        <v>21170.528124523236</v>
      </c>
      <c r="C124" s="16">
        <f t="shared" si="15"/>
        <v>67323.309631999669</v>
      </c>
      <c r="D124" s="16">
        <f t="shared" si="16"/>
        <v>102762.05257524051</v>
      </c>
      <c r="E124" s="16">
        <f t="shared" si="17"/>
        <v>43577.291467996714</v>
      </c>
      <c r="F124" s="16">
        <f t="shared" si="18"/>
        <v>45483.154097211693</v>
      </c>
      <c r="G124" s="16">
        <f t="shared" si="19"/>
        <v>30802.860872177356</v>
      </c>
      <c r="H124" s="16">
        <f t="shared" si="20"/>
        <v>12825.940396608967</v>
      </c>
      <c r="I124" s="16">
        <f t="shared" si="21"/>
        <v>15195.391232930295</v>
      </c>
      <c r="J124" s="16">
        <f t="shared" si="24"/>
        <v>339140.52839868848</v>
      </c>
      <c r="L124">
        <v>26</v>
      </c>
      <c r="M124">
        <f t="shared" si="25"/>
        <v>21170.528124523236</v>
      </c>
      <c r="N124">
        <f t="shared" si="26"/>
        <v>67323.309631999669</v>
      </c>
      <c r="O124">
        <f t="shared" si="27"/>
        <v>102762.05257524051</v>
      </c>
      <c r="P124">
        <f t="shared" si="28"/>
        <v>43577.291467996714</v>
      </c>
      <c r="Q124">
        <f t="shared" si="29"/>
        <v>45483.154097211693</v>
      </c>
      <c r="R124">
        <f t="shared" si="30"/>
        <v>30802.860872177356</v>
      </c>
      <c r="S124">
        <f t="shared" si="31"/>
        <v>12825.940396608967</v>
      </c>
      <c r="T124">
        <f t="shared" si="32"/>
        <v>15195.391232930295</v>
      </c>
      <c r="V124">
        <f t="shared" si="38"/>
        <v>208.65210589979495</v>
      </c>
      <c r="W124">
        <f t="shared" si="39"/>
        <v>456.13681292148806</v>
      </c>
      <c r="X124">
        <f t="shared" si="40"/>
        <v>879.38339649282261</v>
      </c>
      <c r="Y124">
        <f t="shared" si="41"/>
        <v>1224.9026238505564</v>
      </c>
      <c r="Z124">
        <f t="shared" si="42"/>
        <v>2467.6107250792879</v>
      </c>
      <c r="AA124">
        <f t="shared" si="43"/>
        <v>2403.1474404881342</v>
      </c>
      <c r="AB124">
        <f t="shared" si="44"/>
        <v>1770.1501375141709</v>
      </c>
      <c r="AC124">
        <f t="shared" si="45"/>
        <v>2648.4830774972402</v>
      </c>
      <c r="AE124">
        <f t="shared" si="46"/>
        <v>118.38954114359572</v>
      </c>
      <c r="AF124">
        <f t="shared" si="47"/>
        <v>258.81276274494672</v>
      </c>
      <c r="AG124">
        <f t="shared" si="48"/>
        <v>498.96355635193368</v>
      </c>
      <c r="AH124">
        <f t="shared" si="49"/>
        <v>695.01172278077763</v>
      </c>
      <c r="AI124">
        <f t="shared" si="50"/>
        <v>1400.1263021205839</v>
      </c>
      <c r="AJ124">
        <f t="shared" si="51"/>
        <v>1301.0231349185899</v>
      </c>
      <c r="AK124">
        <f t="shared" si="52"/>
        <v>916.28902431059407</v>
      </c>
      <c r="AL124">
        <f t="shared" si="53"/>
        <v>1211.477233697768</v>
      </c>
      <c r="AW124">
        <f t="shared" ref="AW124:BD124" si="94">IF(AW123+AN247/B$74-AW123/B$75&lt;0,0,AW123+AN247/B$74-AW123/B$75)</f>
        <v>2.6213939400023829</v>
      </c>
      <c r="AX124">
        <f t="shared" si="94"/>
        <v>5.7306600000415573</v>
      </c>
      <c r="AY124">
        <f t="shared" si="94"/>
        <v>7.3654031162349387</v>
      </c>
      <c r="AZ124">
        <f t="shared" si="94"/>
        <v>18.466829087056091</v>
      </c>
      <c r="BA124">
        <f t="shared" si="94"/>
        <v>46.502620520740862</v>
      </c>
      <c r="BB124">
        <f t="shared" si="94"/>
        <v>65.978612239335177</v>
      </c>
      <c r="BC124">
        <f t="shared" si="94"/>
        <v>54.870883918371902</v>
      </c>
      <c r="BD124">
        <f t="shared" si="94"/>
        <v>57.659585932182083</v>
      </c>
      <c r="BF124">
        <f t="shared" si="55"/>
        <v>1.8412710213600296</v>
      </c>
      <c r="BG124">
        <f t="shared" si="72"/>
        <v>4.0252241490014242</v>
      </c>
      <c r="BH124">
        <f t="shared" si="73"/>
        <v>5.1734701570821198</v>
      </c>
      <c r="BI124">
        <f t="shared" si="74"/>
        <v>12.971128351038285</v>
      </c>
      <c r="BJ124">
        <f t="shared" si="75"/>
        <v>32.663510155999127</v>
      </c>
      <c r="BK124">
        <f t="shared" si="76"/>
        <v>46.355643463579895</v>
      </c>
      <c r="BL124">
        <f t="shared" si="77"/>
        <v>36.360257883572899</v>
      </c>
      <c r="BM124">
        <f t="shared" si="78"/>
        <v>38.165509073187117</v>
      </c>
      <c r="BO124">
        <f t="shared" si="56"/>
        <v>1.2931439974654082</v>
      </c>
      <c r="BP124">
        <f t="shared" si="79"/>
        <v>2.8269572411394668</v>
      </c>
      <c r="BQ124">
        <f t="shared" si="80"/>
        <v>3.6333824852984771</v>
      </c>
      <c r="BR124">
        <f t="shared" si="81"/>
        <v>9.1097598196646778</v>
      </c>
      <c r="BS124">
        <f t="shared" si="82"/>
        <v>22.939926607426703</v>
      </c>
      <c r="BT124">
        <f t="shared" si="83"/>
        <v>32.576225382947342</v>
      </c>
      <c r="BU124">
        <f t="shared" si="84"/>
        <v>24.076039442737809</v>
      </c>
      <c r="BV124">
        <f t="shared" si="85"/>
        <v>25.219752004215522</v>
      </c>
    </row>
    <row r="125" spans="1:74" hidden="1" x14ac:dyDescent="0.4">
      <c r="A125" s="9">
        <v>27</v>
      </c>
      <c r="B125" s="16">
        <f t="shared" si="23"/>
        <v>26550.7859210356</v>
      </c>
      <c r="C125" s="16">
        <f t="shared" si="15"/>
        <v>84432.791237940444</v>
      </c>
      <c r="D125" s="16">
        <f t="shared" si="16"/>
        <v>128877.90246342095</v>
      </c>
      <c r="E125" s="16">
        <f t="shared" si="17"/>
        <v>54651.98269877398</v>
      </c>
      <c r="F125" s="16">
        <f t="shared" si="18"/>
        <v>57042.1994361908</v>
      </c>
      <c r="G125" s="16">
        <f t="shared" si="19"/>
        <v>38631.070512844977</v>
      </c>
      <c r="H125" s="16">
        <f t="shared" si="20"/>
        <v>16085.512638291639</v>
      </c>
      <c r="I125" s="16">
        <f t="shared" si="21"/>
        <v>19057.133446972013</v>
      </c>
      <c r="J125" s="16">
        <f t="shared" si="24"/>
        <v>425329.37835547031</v>
      </c>
      <c r="L125">
        <v>27</v>
      </c>
      <c r="M125">
        <f t="shared" si="25"/>
        <v>26550.7859210356</v>
      </c>
      <c r="N125">
        <f t="shared" si="26"/>
        <v>84432.791237940444</v>
      </c>
      <c r="O125">
        <f t="shared" si="27"/>
        <v>128877.90246342095</v>
      </c>
      <c r="P125">
        <f t="shared" si="28"/>
        <v>54651.98269877398</v>
      </c>
      <c r="Q125">
        <f t="shared" si="29"/>
        <v>57042.1994361908</v>
      </c>
      <c r="R125">
        <f t="shared" si="30"/>
        <v>38631.070512844977</v>
      </c>
      <c r="S125">
        <f t="shared" si="31"/>
        <v>16085.512638291639</v>
      </c>
      <c r="T125">
        <f t="shared" si="32"/>
        <v>19057.133446972013</v>
      </c>
      <c r="V125">
        <f t="shared" si="38"/>
        <v>261.67876177418617</v>
      </c>
      <c r="W125">
        <f t="shared" si="39"/>
        <v>572.05900649879766</v>
      </c>
      <c r="X125">
        <f t="shared" si="40"/>
        <v>1102.8690907607377</v>
      </c>
      <c r="Y125">
        <f t="shared" si="41"/>
        <v>1536.19825939883</v>
      </c>
      <c r="Z125">
        <f t="shared" si="42"/>
        <v>3094.7270639557173</v>
      </c>
      <c r="AA125">
        <f t="shared" si="43"/>
        <v>3013.8807349936687</v>
      </c>
      <c r="AB125">
        <f t="shared" si="44"/>
        <v>2220.0150586239902</v>
      </c>
      <c r="AC125">
        <f t="shared" si="45"/>
        <v>3321.5725463809686</v>
      </c>
      <c r="AE125">
        <f t="shared" si="46"/>
        <v>148.47706272899546</v>
      </c>
      <c r="AF125">
        <f t="shared" si="47"/>
        <v>324.58744613712719</v>
      </c>
      <c r="AG125">
        <f t="shared" si="48"/>
        <v>625.7701697322301</v>
      </c>
      <c r="AH125">
        <f t="shared" si="49"/>
        <v>871.64202313737064</v>
      </c>
      <c r="AI125">
        <f t="shared" si="50"/>
        <v>1755.9544431068186</v>
      </c>
      <c r="AJ125">
        <f t="shared" si="51"/>
        <v>1631.660426589453</v>
      </c>
      <c r="AK125">
        <f t="shared" si="52"/>
        <v>1149.1602370024787</v>
      </c>
      <c r="AL125">
        <f t="shared" si="53"/>
        <v>1519.4070573690833</v>
      </c>
      <c r="AW125">
        <f t="shared" ref="AW125:BD125" si="95">IF(AW124+AN248/B$74-AW124/B$75&lt;0,0,AW124+AN248/B$74-AW124/B$75)</f>
        <v>3.2876671694943989</v>
      </c>
      <c r="AX125">
        <f t="shared" si="95"/>
        <v>7.1872077119604043</v>
      </c>
      <c r="AY125">
        <f t="shared" si="95"/>
        <v>9.2374494522999218</v>
      </c>
      <c r="AZ125">
        <f t="shared" si="95"/>
        <v>23.160497469572746</v>
      </c>
      <c r="BA125">
        <f t="shared" si="95"/>
        <v>58.322076834188934</v>
      </c>
      <c r="BB125">
        <f t="shared" si="95"/>
        <v>82.742085860903302</v>
      </c>
      <c r="BC125">
        <f t="shared" si="95"/>
        <v>68.824645141448499</v>
      </c>
      <c r="BD125">
        <f t="shared" si="95"/>
        <v>72.34789696752506</v>
      </c>
      <c r="BF125">
        <f t="shared" si="55"/>
        <v>2.3093447725454412</v>
      </c>
      <c r="BG125">
        <f t="shared" si="72"/>
        <v>5.0484856596255039</v>
      </c>
      <c r="BH125">
        <f t="shared" si="73"/>
        <v>6.4886299325738115</v>
      </c>
      <c r="BI125">
        <f t="shared" si="74"/>
        <v>16.268548792648971</v>
      </c>
      <c r="BJ125">
        <f t="shared" si="75"/>
        <v>40.966976374844165</v>
      </c>
      <c r="BK125">
        <f t="shared" si="76"/>
        <v>58.129424729033055</v>
      </c>
      <c r="BL125">
        <f t="shared" si="77"/>
        <v>45.615570900972401</v>
      </c>
      <c r="BM125">
        <f t="shared" si="78"/>
        <v>47.912547502684603</v>
      </c>
      <c r="BO125">
        <f t="shared" si="56"/>
        <v>1.6220202118021811</v>
      </c>
      <c r="BP125">
        <f t="shared" si="79"/>
        <v>3.545917385856642</v>
      </c>
      <c r="BQ125">
        <f t="shared" si="80"/>
        <v>4.5574350883686625</v>
      </c>
      <c r="BR125">
        <f t="shared" si="81"/>
        <v>11.426580938488843</v>
      </c>
      <c r="BS125">
        <f t="shared" si="82"/>
        <v>28.774076736570162</v>
      </c>
      <c r="BT125">
        <f t="shared" si="83"/>
        <v>40.843876231326874</v>
      </c>
      <c r="BU125">
        <f t="shared" si="84"/>
        <v>30.218148663155354</v>
      </c>
      <c r="BV125">
        <f t="shared" si="85"/>
        <v>31.692630538701316</v>
      </c>
    </row>
    <row r="126" spans="1:74" hidden="1" x14ac:dyDescent="0.4">
      <c r="A126" s="9">
        <v>28</v>
      </c>
      <c r="B126" s="16">
        <f t="shared" si="23"/>
        <v>33298.377294994272</v>
      </c>
      <c r="C126" s="16">
        <f t="shared" si="15"/>
        <v>105890.46015707422</v>
      </c>
      <c r="D126" s="16">
        <f t="shared" si="16"/>
        <v>161630.8094975999</v>
      </c>
      <c r="E126" s="16">
        <f t="shared" si="17"/>
        <v>68541.18538093708</v>
      </c>
      <c r="F126" s="16">
        <f t="shared" si="18"/>
        <v>71538.84951698278</v>
      </c>
      <c r="G126" s="16">
        <f t="shared" si="19"/>
        <v>48448.73387446854</v>
      </c>
      <c r="H126" s="16">
        <f t="shared" si="20"/>
        <v>20173.469456091418</v>
      </c>
      <c r="I126" s="16">
        <f t="shared" si="21"/>
        <v>23900.295138742833</v>
      </c>
      <c r="J126" s="16">
        <f t="shared" si="24"/>
        <v>533422.18031689106</v>
      </c>
      <c r="L126">
        <v>28</v>
      </c>
      <c r="M126">
        <f t="shared" si="25"/>
        <v>33298.377294994272</v>
      </c>
      <c r="N126">
        <f t="shared" si="26"/>
        <v>105890.46015707422</v>
      </c>
      <c r="O126">
        <f t="shared" si="27"/>
        <v>161630.8094975999</v>
      </c>
      <c r="P126">
        <f t="shared" si="28"/>
        <v>68541.18538093708</v>
      </c>
      <c r="Q126">
        <f t="shared" si="29"/>
        <v>71538.84951698278</v>
      </c>
      <c r="R126">
        <f t="shared" si="30"/>
        <v>48448.73387446854</v>
      </c>
      <c r="S126">
        <f t="shared" si="31"/>
        <v>20173.469456091418</v>
      </c>
      <c r="T126">
        <f t="shared" si="32"/>
        <v>23900.295138742833</v>
      </c>
      <c r="V126">
        <f t="shared" si="38"/>
        <v>328.18155833225359</v>
      </c>
      <c r="W126">
        <f t="shared" si="39"/>
        <v>717.44154908828409</v>
      </c>
      <c r="X126">
        <f t="shared" si="40"/>
        <v>1383.1512132981934</v>
      </c>
      <c r="Y126">
        <f t="shared" si="41"/>
        <v>1926.6062528676202</v>
      </c>
      <c r="Z126">
        <f t="shared" si="42"/>
        <v>3881.2181148213313</v>
      </c>
      <c r="AA126">
        <f t="shared" si="43"/>
        <v>3779.8252958175744</v>
      </c>
      <c r="AB126">
        <f t="shared" si="44"/>
        <v>2784.2080422076101</v>
      </c>
      <c r="AC126">
        <f t="shared" si="45"/>
        <v>4165.7189351410234</v>
      </c>
      <c r="AE126">
        <f t="shared" si="46"/>
        <v>186.2109624107257</v>
      </c>
      <c r="AF126">
        <f t="shared" si="47"/>
        <v>407.07796625768401</v>
      </c>
      <c r="AG126">
        <f t="shared" si="48"/>
        <v>784.80314340839936</v>
      </c>
      <c r="AH126">
        <f t="shared" si="49"/>
        <v>1093.160768557857</v>
      </c>
      <c r="AI126">
        <f t="shared" si="50"/>
        <v>2202.211983389785</v>
      </c>
      <c r="AJ126">
        <f t="shared" si="51"/>
        <v>2046.326519110718</v>
      </c>
      <c r="AK126">
        <f t="shared" si="52"/>
        <v>1441.2115519901636</v>
      </c>
      <c r="AL126">
        <f t="shared" si="53"/>
        <v>1905.5853764430587</v>
      </c>
      <c r="AW126">
        <f t="shared" ref="AW126:BD126" si="96">IF(AW125+AN249/B$74-AW125/B$75&lt;0,0,AW125+AN249/B$74-AW125/B$75)</f>
        <v>4.1232459428333428</v>
      </c>
      <c r="AX126">
        <f t="shared" si="96"/>
        <v>9.0138762565794259</v>
      </c>
      <c r="AY126">
        <f t="shared" si="96"/>
        <v>11.585198261471591</v>
      </c>
      <c r="AZ126">
        <f t="shared" si="96"/>
        <v>29.046865848073004</v>
      </c>
      <c r="BA126">
        <f t="shared" si="96"/>
        <v>73.144954852947038</v>
      </c>
      <c r="BB126">
        <f t="shared" si="96"/>
        <v>103.76683825802593</v>
      </c>
      <c r="BC126">
        <f t="shared" si="96"/>
        <v>86.322754554638436</v>
      </c>
      <c r="BD126">
        <f t="shared" si="96"/>
        <v>90.764065256331264</v>
      </c>
      <c r="BF126">
        <f t="shared" si="55"/>
        <v>2.8963382107148155</v>
      </c>
      <c r="BG126">
        <f t="shared" si="72"/>
        <v>6.3317188910264459</v>
      </c>
      <c r="BH126">
        <f t="shared" si="73"/>
        <v>8.1379216444094773</v>
      </c>
      <c r="BI126">
        <f t="shared" si="74"/>
        <v>20.403717998803238</v>
      </c>
      <c r="BJ126">
        <f t="shared" si="75"/>
        <v>51.380036650451032</v>
      </c>
      <c r="BK126">
        <f t="shared" si="76"/>
        <v>72.897021408155183</v>
      </c>
      <c r="BL126">
        <f t="shared" si="77"/>
        <v>57.220108021210443</v>
      </c>
      <c r="BM126">
        <f t="shared" si="78"/>
        <v>60.130222235104831</v>
      </c>
      <c r="BO126">
        <f t="shared" si="56"/>
        <v>2.0344149482481373</v>
      </c>
      <c r="BP126">
        <f t="shared" si="79"/>
        <v>4.4474583501179588</v>
      </c>
      <c r="BQ126">
        <f t="shared" si="80"/>
        <v>5.7161519948917512</v>
      </c>
      <c r="BR126">
        <f t="shared" si="81"/>
        <v>14.331761650984919</v>
      </c>
      <c r="BS126">
        <f t="shared" si="82"/>
        <v>36.089816519534565</v>
      </c>
      <c r="BT126">
        <f t="shared" si="83"/>
        <v>51.215205329950592</v>
      </c>
      <c r="BU126">
        <f t="shared" si="84"/>
        <v>37.916859782063881</v>
      </c>
      <c r="BV126">
        <f t="shared" si="85"/>
        <v>39.802589020692963</v>
      </c>
    </row>
    <row r="127" spans="1:74" hidden="1" x14ac:dyDescent="0.4">
      <c r="A127" s="9">
        <v>29</v>
      </c>
      <c r="B127" s="16">
        <f t="shared" si="23"/>
        <v>41760.795095761241</v>
      </c>
      <c r="C127" s="16">
        <f t="shared" si="15"/>
        <v>132801.36055999983</v>
      </c>
      <c r="D127" s="16">
        <f t="shared" si="16"/>
        <v>202707.50904146876</v>
      </c>
      <c r="E127" s="16">
        <f t="shared" si="17"/>
        <v>85960.1767664574</v>
      </c>
      <c r="F127" s="16">
        <f t="shared" si="18"/>
        <v>89719.664402815455</v>
      </c>
      <c r="G127" s="16">
        <f t="shared" si="19"/>
        <v>60761.448825462816</v>
      </c>
      <c r="H127" s="16">
        <f t="shared" si="20"/>
        <v>25300.335714950237</v>
      </c>
      <c r="I127" s="16">
        <f t="shared" si="21"/>
        <v>29974.293316908901</v>
      </c>
      <c r="J127" s="16">
        <f t="shared" si="24"/>
        <v>668985.58372382459</v>
      </c>
      <c r="L127">
        <v>29</v>
      </c>
      <c r="M127">
        <f t="shared" si="25"/>
        <v>41760.795095761241</v>
      </c>
      <c r="N127">
        <f t="shared" si="26"/>
        <v>132801.36055999983</v>
      </c>
      <c r="O127">
        <f t="shared" si="27"/>
        <v>202707.50904146876</v>
      </c>
      <c r="P127">
        <f t="shared" si="28"/>
        <v>85960.1767664574</v>
      </c>
      <c r="Q127">
        <f t="shared" si="29"/>
        <v>89719.664402815455</v>
      </c>
      <c r="R127">
        <f t="shared" si="30"/>
        <v>60761.448825462816</v>
      </c>
      <c r="S127">
        <f t="shared" si="31"/>
        <v>25300.335714950237</v>
      </c>
      <c r="T127">
        <f t="shared" si="32"/>
        <v>29974.293316908901</v>
      </c>
      <c r="V127">
        <f t="shared" si="38"/>
        <v>411.58531009285258</v>
      </c>
      <c r="W127">
        <f t="shared" si="39"/>
        <v>899.77146782893158</v>
      </c>
      <c r="X127">
        <f t="shared" si="40"/>
        <v>1734.6639583394688</v>
      </c>
      <c r="Y127">
        <f t="shared" si="41"/>
        <v>2416.2321491890366</v>
      </c>
      <c r="Z127">
        <f t="shared" si="42"/>
        <v>4867.5872265481203</v>
      </c>
      <c r="AA127">
        <f t="shared" si="43"/>
        <v>4740.4263388731852</v>
      </c>
      <c r="AB127">
        <f t="shared" si="44"/>
        <v>3491.7843616491964</v>
      </c>
      <c r="AC127">
        <f t="shared" si="45"/>
        <v>5224.3947849046235</v>
      </c>
      <c r="AE127">
        <f t="shared" si="46"/>
        <v>233.53449438456832</v>
      </c>
      <c r="AF127">
        <f t="shared" si="47"/>
        <v>510.532493867884</v>
      </c>
      <c r="AG127">
        <f t="shared" si="48"/>
        <v>984.25250003833071</v>
      </c>
      <c r="AH127">
        <f t="shared" si="49"/>
        <v>1370.9759299944446</v>
      </c>
      <c r="AI127">
        <f t="shared" si="50"/>
        <v>2761.8806938669668</v>
      </c>
      <c r="AJ127">
        <f t="shared" si="51"/>
        <v>2566.3761521227748</v>
      </c>
      <c r="AK127">
        <f t="shared" si="52"/>
        <v>1807.483322049467</v>
      </c>
      <c r="AL127">
        <f t="shared" si="53"/>
        <v>2389.8997104497657</v>
      </c>
      <c r="AW127">
        <f t="shared" ref="AW127:BD127" si="97">IF(AW126+AN250/B$74-AW126/B$75&lt;0,0,AW126+AN250/B$74-AW126/B$75)</f>
        <v>5.171162901923676</v>
      </c>
      <c r="AX127">
        <f t="shared" si="97"/>
        <v>11.304739796463359</v>
      </c>
      <c r="AY127">
        <f t="shared" si="97"/>
        <v>14.529559548898828</v>
      </c>
      <c r="AZ127">
        <f t="shared" si="97"/>
        <v>36.429084554556752</v>
      </c>
      <c r="BA127">
        <f t="shared" si="97"/>
        <v>91.734638739140109</v>
      </c>
      <c r="BB127">
        <f t="shared" si="97"/>
        <v>130.13558828092246</v>
      </c>
      <c r="BC127">
        <f t="shared" si="97"/>
        <v>108.26633179923317</v>
      </c>
      <c r="BD127">
        <f t="shared" si="97"/>
        <v>113.85612075211236</v>
      </c>
      <c r="BF127">
        <f t="shared" si="55"/>
        <v>3.6324828499859318</v>
      </c>
      <c r="BG127">
        <f t="shared" si="72"/>
        <v>7.941013310358235</v>
      </c>
      <c r="BH127">
        <f t="shared" si="73"/>
        <v>10.206287614646746</v>
      </c>
      <c r="BI127">
        <f t="shared" si="74"/>
        <v>25.589606708365096</v>
      </c>
      <c r="BJ127">
        <f t="shared" si="75"/>
        <v>64.43898757194863</v>
      </c>
      <c r="BK127">
        <f t="shared" si="76"/>
        <v>91.418911518077635</v>
      </c>
      <c r="BL127">
        <f t="shared" si="77"/>
        <v>71.771431287924443</v>
      </c>
      <c r="BM127">
        <f t="shared" si="78"/>
        <v>75.447143745718051</v>
      </c>
      <c r="BO127">
        <f t="shared" si="56"/>
        <v>2.5515689057281437</v>
      </c>
      <c r="BP127">
        <f t="shared" si="79"/>
        <v>5.5780146746630503</v>
      </c>
      <c r="BQ127">
        <f t="shared" si="80"/>
        <v>7.1692137846023867</v>
      </c>
      <c r="BR127">
        <f t="shared" si="81"/>
        <v>17.974935459675912</v>
      </c>
      <c r="BS127">
        <f t="shared" si="82"/>
        <v>45.26394859808444</v>
      </c>
      <c r="BT127">
        <f t="shared" si="83"/>
        <v>64.224294976873352</v>
      </c>
      <c r="BU127">
        <f t="shared" si="84"/>
        <v>47.568483901637165</v>
      </c>
      <c r="BV127">
        <f t="shared" si="85"/>
        <v>49.966405627898901</v>
      </c>
    </row>
    <row r="128" spans="1:74" hidden="1" x14ac:dyDescent="0.4">
      <c r="A128" s="9">
        <v>30</v>
      </c>
      <c r="B128" s="16">
        <f t="shared" si="23"/>
        <v>52373.843673527161</v>
      </c>
      <c r="C128" s="16">
        <f t="shared" si="15"/>
        <v>166551.37148734787</v>
      </c>
      <c r="D128" s="16">
        <f t="shared" si="16"/>
        <v>254223.40177296023</v>
      </c>
      <c r="E128" s="16">
        <f t="shared" si="17"/>
        <v>107806.01398492446</v>
      </c>
      <c r="F128" s="16">
        <f t="shared" si="18"/>
        <v>112520.93421830767</v>
      </c>
      <c r="G128" s="16">
        <f t="shared" si="19"/>
        <v>76203.305393599105</v>
      </c>
      <c r="H128" s="16">
        <f t="shared" si="20"/>
        <v>31730.138867903308</v>
      </c>
      <c r="I128" s="16">
        <f t="shared" si="21"/>
        <v>37591.931590487839</v>
      </c>
      <c r="J128" s="16">
        <f t="shared" si="24"/>
        <v>839000.94098905753</v>
      </c>
      <c r="L128">
        <v>30</v>
      </c>
      <c r="M128">
        <f t="shared" si="25"/>
        <v>52373.843673527161</v>
      </c>
      <c r="N128">
        <f t="shared" si="26"/>
        <v>166551.37148734787</v>
      </c>
      <c r="O128">
        <f t="shared" si="27"/>
        <v>254223.40177296023</v>
      </c>
      <c r="P128">
        <f t="shared" si="28"/>
        <v>107806.01398492446</v>
      </c>
      <c r="Q128">
        <f t="shared" si="29"/>
        <v>112520.93421830767</v>
      </c>
      <c r="R128">
        <f t="shared" si="30"/>
        <v>76203.305393599105</v>
      </c>
      <c r="S128">
        <f t="shared" si="31"/>
        <v>31730.138867903308</v>
      </c>
      <c r="T128">
        <f t="shared" si="32"/>
        <v>37591.931590487839</v>
      </c>
      <c r="V128">
        <f t="shared" si="38"/>
        <v>516.18521033302591</v>
      </c>
      <c r="W128">
        <f t="shared" si="39"/>
        <v>1128.438535058878</v>
      </c>
      <c r="X128">
        <f t="shared" si="40"/>
        <v>2175.5098110536946</v>
      </c>
      <c r="Y128">
        <f t="shared" si="41"/>
        <v>3030.2910953289174</v>
      </c>
      <c r="Z128">
        <f t="shared" si="42"/>
        <v>6104.6312264722492</v>
      </c>
      <c r="AA128">
        <f t="shared" si="43"/>
        <v>5945.1536576874851</v>
      </c>
      <c r="AB128">
        <f t="shared" si="44"/>
        <v>4379.1833564528661</v>
      </c>
      <c r="AC128">
        <f t="shared" si="45"/>
        <v>6552.1206428292699</v>
      </c>
      <c r="AE128">
        <f t="shared" si="46"/>
        <v>292.88476628732974</v>
      </c>
      <c r="AF128">
        <f t="shared" si="47"/>
        <v>640.27881852156656</v>
      </c>
      <c r="AG128">
        <f t="shared" si="48"/>
        <v>1234.3896528053767</v>
      </c>
      <c r="AH128">
        <f t="shared" si="49"/>
        <v>1719.3946697259753</v>
      </c>
      <c r="AI128">
        <f t="shared" si="50"/>
        <v>3463.7828714273514</v>
      </c>
      <c r="AJ128">
        <f t="shared" si="51"/>
        <v>3218.5912081478982</v>
      </c>
      <c r="AK128">
        <f t="shared" si="52"/>
        <v>2266.8381510312111</v>
      </c>
      <c r="AL128">
        <f t="shared" si="53"/>
        <v>2997.2915121186638</v>
      </c>
      <c r="AW128">
        <f t="shared" ref="AW128:BD128" si="98">IF(AW127+AN251/B$74-AW127/B$75&lt;0,0,AW127+AN251/B$74-AW127/B$75)</f>
        <v>6.4853855374155351</v>
      </c>
      <c r="AX128">
        <f t="shared" si="98"/>
        <v>14.177777295113998</v>
      </c>
      <c r="AY128">
        <f t="shared" si="98"/>
        <v>18.222167266939653</v>
      </c>
      <c r="AZ128">
        <f t="shared" si="98"/>
        <v>45.687336212812482</v>
      </c>
      <c r="BA128">
        <f t="shared" si="98"/>
        <v>115.04849308412665</v>
      </c>
      <c r="BB128">
        <f t="shared" si="98"/>
        <v>163.2062688554247</v>
      </c>
      <c r="BC128">
        <f t="shared" si="98"/>
        <v>135.78544083895622</v>
      </c>
      <c r="BD128">
        <f t="shared" si="98"/>
        <v>142.81296503600461</v>
      </c>
      <c r="BF128">
        <f t="shared" si="55"/>
        <v>4.5556908811485783</v>
      </c>
      <c r="BG128">
        <f t="shared" si="72"/>
        <v>9.9592492020213097</v>
      </c>
      <c r="BH128">
        <f t="shared" si="73"/>
        <v>12.800250775197997</v>
      </c>
      <c r="BI128">
        <f t="shared" si="74"/>
        <v>32.093293416080087</v>
      </c>
      <c r="BJ128">
        <f t="shared" si="75"/>
        <v>80.816378272263506</v>
      </c>
      <c r="BK128">
        <f t="shared" si="76"/>
        <v>114.64891757578454</v>
      </c>
      <c r="BL128">
        <f t="shared" si="77"/>
        <v>90.0188815435788</v>
      </c>
      <c r="BM128">
        <f t="shared" si="78"/>
        <v>94.651632248915206</v>
      </c>
      <c r="BO128">
        <f t="shared" si="56"/>
        <v>3.2001172722828164</v>
      </c>
      <c r="BP128">
        <f t="shared" si="79"/>
        <v>6.9958138560801615</v>
      </c>
      <c r="BQ128">
        <f t="shared" si="80"/>
        <v>8.9914580826290003</v>
      </c>
      <c r="BR128">
        <f t="shared" si="81"/>
        <v>22.543738208889419</v>
      </c>
      <c r="BS128">
        <f t="shared" si="82"/>
        <v>56.768971982402945</v>
      </c>
      <c r="BT128">
        <f t="shared" si="83"/>
        <v>80.541064901595931</v>
      </c>
      <c r="BU128">
        <f t="shared" si="84"/>
        <v>59.669957594780797</v>
      </c>
      <c r="BV128">
        <f t="shared" si="85"/>
        <v>62.706774686808473</v>
      </c>
    </row>
    <row r="129" spans="1:74" hidden="1" x14ac:dyDescent="0.4">
      <c r="A129" s="9">
        <v>31</v>
      </c>
      <c r="B129" s="16">
        <f t="shared" si="23"/>
        <v>65684.082279781112</v>
      </c>
      <c r="C129" s="16">
        <f t="shared" si="15"/>
        <v>208878.5779554109</v>
      </c>
      <c r="D129" s="16">
        <f t="shared" si="16"/>
        <v>318831.49427776953</v>
      </c>
      <c r="E129" s="16">
        <f t="shared" si="17"/>
        <v>135203.73140801652</v>
      </c>
      <c r="F129" s="16">
        <f t="shared" si="18"/>
        <v>141116.89696605032</v>
      </c>
      <c r="G129" s="16">
        <f t="shared" si="19"/>
        <v>95569.540640654726</v>
      </c>
      <c r="H129" s="16">
        <f t="shared" si="20"/>
        <v>39794.006052714096</v>
      </c>
      <c r="I129" s="16">
        <f t="shared" si="21"/>
        <v>47145.509178918284</v>
      </c>
      <c r="J129" s="16">
        <f t="shared" si="24"/>
        <v>1052223.8387593157</v>
      </c>
      <c r="L129">
        <v>31</v>
      </c>
      <c r="M129">
        <f t="shared" ref="M129:M158" si="99">M128*$C$45</f>
        <v>65684.082279781112</v>
      </c>
      <c r="N129">
        <f t="shared" ref="N129:N158" si="100">N128*$C$45</f>
        <v>208878.5779554109</v>
      </c>
      <c r="O129">
        <f t="shared" ref="O129:O158" si="101">O128*$C$45</f>
        <v>318831.49427776953</v>
      </c>
      <c r="P129">
        <f t="shared" ref="P129:P158" si="102">P128*$C$45</f>
        <v>135203.73140801652</v>
      </c>
      <c r="Q129">
        <f t="shared" ref="Q129:Q158" si="103">Q128*$C$45</f>
        <v>141116.89696605032</v>
      </c>
      <c r="R129">
        <f t="shared" ref="R129:R158" si="104">R128*$C$45</f>
        <v>95569.540640654726</v>
      </c>
      <c r="S129">
        <f t="shared" ref="S129:S158" si="105">S128*$C$45</f>
        <v>39794.006052714096</v>
      </c>
      <c r="T129">
        <f t="shared" ref="T129:T158" si="106">T128*$C$45</f>
        <v>47145.509178918284</v>
      </c>
      <c r="V129">
        <f t="shared" si="38"/>
        <v>647.36802842507291</v>
      </c>
      <c r="W129">
        <f t="shared" si="39"/>
        <v>1415.2188304051535</v>
      </c>
      <c r="X129">
        <f t="shared" si="40"/>
        <v>2728.3918039662699</v>
      </c>
      <c r="Y129">
        <f t="shared" si="41"/>
        <v>3800.4063903177339</v>
      </c>
      <c r="Z129">
        <f t="shared" si="42"/>
        <v>7656.0563964895637</v>
      </c>
      <c r="AA129">
        <f t="shared" si="43"/>
        <v>7456.0492575455846</v>
      </c>
      <c r="AB129">
        <f t="shared" si="44"/>
        <v>5492.1050153823435</v>
      </c>
      <c r="AC129">
        <f t="shared" si="45"/>
        <v>8217.2728055275402</v>
      </c>
      <c r="AE129">
        <f t="shared" si="46"/>
        <v>367.31824763589509</v>
      </c>
      <c r="AF129">
        <f t="shared" si="47"/>
        <v>802.99872403400377</v>
      </c>
      <c r="AG129">
        <f t="shared" si="48"/>
        <v>1548.0963722214829</v>
      </c>
      <c r="AH129">
        <f t="shared" si="49"/>
        <v>2156.3601449269559</v>
      </c>
      <c r="AI129">
        <f t="shared" si="50"/>
        <v>4344.065656442317</v>
      </c>
      <c r="AJ129">
        <f t="shared" si="51"/>
        <v>4036.5599430097741</v>
      </c>
      <c r="AK129">
        <f t="shared" si="52"/>
        <v>2842.9322979643894</v>
      </c>
      <c r="AL129">
        <f t="shared" si="53"/>
        <v>3759.0406115566502</v>
      </c>
      <c r="AW129">
        <f t="shared" ref="AW129:BD129" si="107">IF(AW128+AN252/B$74-AW128/B$75&lt;0,0,AW128+AN252/B$74-AW128/B$75)</f>
        <v>8.1335955147810175</v>
      </c>
      <c r="AX129">
        <f t="shared" si="107"/>
        <v>17.780948434263415</v>
      </c>
      <c r="AY129">
        <f t="shared" si="107"/>
        <v>22.853188464572469</v>
      </c>
      <c r="AZ129">
        <f t="shared" si="107"/>
        <v>57.298415145710784</v>
      </c>
      <c r="BA129">
        <f t="shared" si="107"/>
        <v>144.28716719041384</v>
      </c>
      <c r="BB129">
        <f t="shared" si="107"/>
        <v>204.68195867325545</v>
      </c>
      <c r="BC129">
        <f t="shared" si="107"/>
        <v>170.29728374315047</v>
      </c>
      <c r="BD129">
        <f t="shared" si="107"/>
        <v>179.12558640635069</v>
      </c>
      <c r="BF129">
        <f t="shared" si="55"/>
        <v>5.7135076749087528</v>
      </c>
      <c r="BG129">
        <f t="shared" si="72"/>
        <v>12.490366057876924</v>
      </c>
      <c r="BH129">
        <f t="shared" si="73"/>
        <v>16.053400670242986</v>
      </c>
      <c r="BI129">
        <f t="shared" si="74"/>
        <v>40.249719094119527</v>
      </c>
      <c r="BJ129">
        <f t="shared" si="75"/>
        <v>101.35564715938139</v>
      </c>
      <c r="BK129">
        <f t="shared" si="76"/>
        <v>143.78332834356866</v>
      </c>
      <c r="BL129">
        <f t="shared" si="77"/>
        <v>112.90216119126751</v>
      </c>
      <c r="BM129">
        <f t="shared" si="78"/>
        <v>118.73229864245992</v>
      </c>
      <c r="BO129">
        <f t="shared" si="56"/>
        <v>4.013461437602273</v>
      </c>
      <c r="BP129">
        <f t="shared" si="79"/>
        <v>8.7738750636448515</v>
      </c>
      <c r="BQ129">
        <f t="shared" si="80"/>
        <v>11.276733698170398</v>
      </c>
      <c r="BR129">
        <f t="shared" si="81"/>
        <v>28.273471333203819</v>
      </c>
      <c r="BS129">
        <f t="shared" si="82"/>
        <v>71.197415756319288</v>
      </c>
      <c r="BT129">
        <f t="shared" si="83"/>
        <v>101.0057765061091</v>
      </c>
      <c r="BU129">
        <f t="shared" si="84"/>
        <v>74.844419569179792</v>
      </c>
      <c r="BV129">
        <f t="shared" si="85"/>
        <v>78.679203467861839</v>
      </c>
    </row>
    <row r="130" spans="1:74" hidden="1" x14ac:dyDescent="0.4">
      <c r="A130" s="9">
        <v>32</v>
      </c>
      <c r="B130" s="16">
        <f t="shared" ref="B130:B158" si="108">M130</f>
        <v>82376.97221213892</v>
      </c>
      <c r="C130" s="16">
        <f t="shared" ref="C130:C158" si="109">N130</f>
        <v>261962.78024638817</v>
      </c>
      <c r="D130" s="16">
        <f t="shared" ref="D130:D158" si="110">O130</f>
        <v>399859.02570125816</v>
      </c>
      <c r="E130" s="16">
        <f t="shared" ref="E130:E158" si="111">P130</f>
        <v>169564.27856805231</v>
      </c>
      <c r="F130" s="16">
        <f t="shared" ref="F130:F158" si="112">Q130</f>
        <v>176980.21037303802</v>
      </c>
      <c r="G130" s="16">
        <f t="shared" ref="G130:G158" si="113">R130</f>
        <v>119857.49241571547</v>
      </c>
      <c r="H130" s="16">
        <f t="shared" ref="H130:H158" si="114">S130</f>
        <v>49907.216741660799</v>
      </c>
      <c r="I130" s="16">
        <f t="shared" ref="I130:I158" si="115">T130</f>
        <v>59127.023850561964</v>
      </c>
      <c r="J130" s="16">
        <f t="shared" si="24"/>
        <v>1319635.0001088141</v>
      </c>
      <c r="L130">
        <v>32</v>
      </c>
      <c r="M130">
        <f t="shared" si="99"/>
        <v>82376.97221213892</v>
      </c>
      <c r="N130">
        <f t="shared" si="100"/>
        <v>261962.78024638817</v>
      </c>
      <c r="O130">
        <f t="shared" si="101"/>
        <v>399859.02570125816</v>
      </c>
      <c r="P130">
        <f t="shared" si="102"/>
        <v>169564.27856805231</v>
      </c>
      <c r="Q130">
        <f t="shared" si="103"/>
        <v>176980.21037303802</v>
      </c>
      <c r="R130">
        <f t="shared" si="104"/>
        <v>119857.49241571547</v>
      </c>
      <c r="S130">
        <f t="shared" si="105"/>
        <v>49907.216741660799</v>
      </c>
      <c r="T130">
        <f t="shared" si="106"/>
        <v>59127.023850561964</v>
      </c>
      <c r="V130">
        <f t="shared" si="38"/>
        <v>811.8895220166479</v>
      </c>
      <c r="W130">
        <f t="shared" si="39"/>
        <v>1774.8811948002869</v>
      </c>
      <c r="X130">
        <f t="shared" si="40"/>
        <v>3421.7826959810991</v>
      </c>
      <c r="Y130">
        <f t="shared" si="41"/>
        <v>4766.2380473292087</v>
      </c>
      <c r="Z130">
        <f t="shared" si="42"/>
        <v>9601.7592703805331</v>
      </c>
      <c r="AA130">
        <f t="shared" si="43"/>
        <v>9350.922443673875</v>
      </c>
      <c r="AB130">
        <f t="shared" si="44"/>
        <v>6887.8634716576362</v>
      </c>
      <c r="AC130">
        <f t="shared" si="45"/>
        <v>10305.604616783017</v>
      </c>
      <c r="AE130">
        <f t="shared" si="46"/>
        <v>460.66817456562109</v>
      </c>
      <c r="AF130">
        <f t="shared" si="47"/>
        <v>1007.072092824387</v>
      </c>
      <c r="AG130">
        <f t="shared" si="48"/>
        <v>1941.5281828030784</v>
      </c>
      <c r="AH130">
        <f t="shared" si="49"/>
        <v>2704.3755600572149</v>
      </c>
      <c r="AI130">
        <f t="shared" si="50"/>
        <v>5448.0625697913993</v>
      </c>
      <c r="AJ130">
        <f t="shared" si="51"/>
        <v>5062.4067373705175</v>
      </c>
      <c r="AK130">
        <f t="shared" si="52"/>
        <v>3565.4339481692864</v>
      </c>
      <c r="AL130">
        <f t="shared" si="53"/>
        <v>4714.376081693269</v>
      </c>
      <c r="AW130">
        <f t="shared" ref="AW130:BD130" si="116">IF(AW129+AN253/B$74-AW129/B$75&lt;0,0,AW129+AN253/B$74-AW129/B$75)</f>
        <v>10.200674253425937</v>
      </c>
      <c r="AX130">
        <f t="shared" si="116"/>
        <v>22.299813479201319</v>
      </c>
      <c r="AY130">
        <f t="shared" si="116"/>
        <v>28.661116815510994</v>
      </c>
      <c r="AZ130">
        <f t="shared" si="116"/>
        <v>71.860282095021176</v>
      </c>
      <c r="BA130">
        <f t="shared" si="116"/>
        <v>180.95642803779685</v>
      </c>
      <c r="BB130">
        <f t="shared" si="116"/>
        <v>256.69858825661163</v>
      </c>
      <c r="BC130">
        <f t="shared" si="116"/>
        <v>213.57918275961703</v>
      </c>
      <c r="BD130">
        <f t="shared" si="116"/>
        <v>224.66383396234497</v>
      </c>
      <c r="BF130">
        <f t="shared" si="55"/>
        <v>7.1655603788321107</v>
      </c>
      <c r="BG130">
        <f t="shared" si="72"/>
        <v>15.664715483708822</v>
      </c>
      <c r="BH130">
        <f t="shared" si="73"/>
        <v>20.133273346840674</v>
      </c>
      <c r="BI130">
        <f t="shared" si="74"/>
        <v>50.478936725074277</v>
      </c>
      <c r="BJ130">
        <f t="shared" si="75"/>
        <v>127.11455917800083</v>
      </c>
      <c r="BK130">
        <f t="shared" si="76"/>
        <v>180.32250654138073</v>
      </c>
      <c r="BL130">
        <f t="shared" si="77"/>
        <v>141.59972246720901</v>
      </c>
      <c r="BM130">
        <f t="shared" si="78"/>
        <v>148.92894252440533</v>
      </c>
      <c r="BO130">
        <f t="shared" si="56"/>
        <v>5.0334891799861605</v>
      </c>
      <c r="BP130">
        <f t="shared" si="79"/>
        <v>11.003769660184094</v>
      </c>
      <c r="BQ130">
        <f t="shared" si="80"/>
        <v>14.142733881413951</v>
      </c>
      <c r="BR130">
        <f t="shared" si="81"/>
        <v>35.459219989753237</v>
      </c>
      <c r="BS130">
        <f t="shared" si="82"/>
        <v>89.29235459815655</v>
      </c>
      <c r="BT130">
        <f t="shared" si="83"/>
        <v>126.67230760858482</v>
      </c>
      <c r="BU130">
        <f t="shared" si="84"/>
        <v>93.873290380223651</v>
      </c>
      <c r="BV130">
        <f t="shared" si="85"/>
        <v>98.705751055160874</v>
      </c>
    </row>
    <row r="131" spans="1:74" hidden="1" x14ac:dyDescent="0.4">
      <c r="A131" s="9">
        <v>33</v>
      </c>
      <c r="B131" s="16">
        <f t="shared" si="108"/>
        <v>103312.17724767337</v>
      </c>
      <c r="C131" s="16">
        <f t="shared" si="109"/>
        <v>328537.75100415829</v>
      </c>
      <c r="D131" s="16">
        <f t="shared" si="110"/>
        <v>501478.81656717358</v>
      </c>
      <c r="E131" s="16">
        <f t="shared" si="111"/>
        <v>212657.18236382396</v>
      </c>
      <c r="F131" s="16">
        <f t="shared" si="112"/>
        <v>221957.79199439305</v>
      </c>
      <c r="G131" s="16">
        <f t="shared" si="113"/>
        <v>150317.96105622547</v>
      </c>
      <c r="H131" s="16">
        <f t="shared" si="114"/>
        <v>62590.589135451744</v>
      </c>
      <c r="I131" s="16">
        <f t="shared" si="115"/>
        <v>74153.509216699822</v>
      </c>
      <c r="J131" s="16">
        <f t="shared" si="24"/>
        <v>1655005.7785855993</v>
      </c>
      <c r="L131">
        <v>33</v>
      </c>
      <c r="M131">
        <f t="shared" si="99"/>
        <v>103312.17724767337</v>
      </c>
      <c r="N131">
        <f t="shared" si="100"/>
        <v>328537.75100415829</v>
      </c>
      <c r="O131">
        <f t="shared" si="101"/>
        <v>501478.81656717358</v>
      </c>
      <c r="P131">
        <f t="shared" si="102"/>
        <v>212657.18236382396</v>
      </c>
      <c r="Q131">
        <f t="shared" si="103"/>
        <v>221957.79199439305</v>
      </c>
      <c r="R131">
        <f t="shared" si="104"/>
        <v>150317.96105622547</v>
      </c>
      <c r="S131">
        <f t="shared" si="105"/>
        <v>62590.589135451744</v>
      </c>
      <c r="T131">
        <f t="shared" si="106"/>
        <v>74153.509216699822</v>
      </c>
      <c r="V131">
        <f t="shared" si="38"/>
        <v>1018.2223504527162</v>
      </c>
      <c r="W131">
        <f t="shared" si="39"/>
        <v>2225.9478080896042</v>
      </c>
      <c r="X131">
        <f t="shared" si="40"/>
        <v>4291.391285339022</v>
      </c>
      <c r="Y131">
        <f t="shared" si="41"/>
        <v>5977.5252368255087</v>
      </c>
      <c r="Z131">
        <f t="shared" si="42"/>
        <v>12041.941209542487</v>
      </c>
      <c r="AA131">
        <f t="shared" si="43"/>
        <v>11727.356906593663</v>
      </c>
      <c r="AB131">
        <f t="shared" si="44"/>
        <v>8638.3386124532681</v>
      </c>
      <c r="AC131">
        <f t="shared" si="45"/>
        <v>12924.662662193572</v>
      </c>
      <c r="AE131">
        <f t="shared" si="46"/>
        <v>577.74195704929662</v>
      </c>
      <c r="AF131">
        <f t="shared" si="47"/>
        <v>1263.0084601496869</v>
      </c>
      <c r="AG131">
        <f t="shared" si="48"/>
        <v>2434.9463538624182</v>
      </c>
      <c r="AH131">
        <f t="shared" si="49"/>
        <v>3391.6630558145457</v>
      </c>
      <c r="AI131">
        <f t="shared" si="50"/>
        <v>6832.6281366544426</v>
      </c>
      <c r="AJ131">
        <f t="shared" si="51"/>
        <v>6348.9614492615246</v>
      </c>
      <c r="AK131">
        <f t="shared" si="52"/>
        <v>4471.5510909388368</v>
      </c>
      <c r="AL131">
        <f t="shared" si="53"/>
        <v>5912.4964820696441</v>
      </c>
      <c r="AW131">
        <f t="shared" ref="AW131:BD131" si="117">IF(AW130+AN254/B$74-AW130/B$75&lt;0,0,AW130+AN254/B$74-AW130/B$75)</f>
        <v>12.793074262333789</v>
      </c>
      <c r="AX131">
        <f t="shared" si="117"/>
        <v>27.967089506833425</v>
      </c>
      <c r="AY131">
        <f t="shared" si="117"/>
        <v>35.945054880966353</v>
      </c>
      <c r="AZ131">
        <f t="shared" si="117"/>
        <v>90.122858794859127</v>
      </c>
      <c r="BA131">
        <f t="shared" si="117"/>
        <v>226.94470626357821</v>
      </c>
      <c r="BB131">
        <f t="shared" si="117"/>
        <v>321.93493728599583</v>
      </c>
      <c r="BC131">
        <f t="shared" si="117"/>
        <v>267.86010886976817</v>
      </c>
      <c r="BD131">
        <f t="shared" si="117"/>
        <v>281.77270420081061</v>
      </c>
      <c r="BF131">
        <f t="shared" si="55"/>
        <v>8.9866287035884067</v>
      </c>
      <c r="BG131">
        <f t="shared" si="72"/>
        <v>19.645774281004321</v>
      </c>
      <c r="BH131">
        <f t="shared" si="73"/>
        <v>25.24997942804287</v>
      </c>
      <c r="BI131">
        <f t="shared" si="74"/>
        <v>63.307743947042411</v>
      </c>
      <c r="BJ131">
        <f t="shared" si="75"/>
        <v>159.41968049387845</v>
      </c>
      <c r="BK131">
        <f t="shared" si="76"/>
        <v>226.14815557051926</v>
      </c>
      <c r="BL131">
        <f t="shared" si="77"/>
        <v>177.58945261341302</v>
      </c>
      <c r="BM131">
        <f t="shared" si="78"/>
        <v>186.79638824337513</v>
      </c>
      <c r="BO131">
        <f t="shared" si="56"/>
        <v>6.3127318992937305</v>
      </c>
      <c r="BP131">
        <f t="shared" si="79"/>
        <v>13.800337154298928</v>
      </c>
      <c r="BQ131">
        <f t="shared" si="80"/>
        <v>17.737057560669989</v>
      </c>
      <c r="BR131">
        <f t="shared" si="81"/>
        <v>44.471050030945861</v>
      </c>
      <c r="BS131">
        <f t="shared" si="82"/>
        <v>111.98567734606311</v>
      </c>
      <c r="BT131">
        <f t="shared" si="83"/>
        <v>158.86242696826235</v>
      </c>
      <c r="BU131">
        <f t="shared" si="84"/>
        <v>117.73650642371635</v>
      </c>
      <c r="BV131">
        <f t="shared" si="85"/>
        <v>123.8173467897831</v>
      </c>
    </row>
    <row r="132" spans="1:74" hidden="1" x14ac:dyDescent="0.4">
      <c r="A132" s="9">
        <v>34</v>
      </c>
      <c r="B132" s="16">
        <f t="shared" si="108"/>
        <v>129567.83529465371</v>
      </c>
      <c r="C132" s="16">
        <f t="shared" si="109"/>
        <v>412032.02124114922</v>
      </c>
      <c r="D132" s="16">
        <f t="shared" si="110"/>
        <v>628924.1640214941</v>
      </c>
      <c r="E132" s="16">
        <f t="shared" si="111"/>
        <v>266701.67557001702</v>
      </c>
      <c r="F132" s="16">
        <f t="shared" si="112"/>
        <v>278365.93324861111</v>
      </c>
      <c r="G132" s="16">
        <f t="shared" si="113"/>
        <v>188519.62410268345</v>
      </c>
      <c r="H132" s="16">
        <f t="shared" si="114"/>
        <v>78497.301674863178</v>
      </c>
      <c r="I132" s="16">
        <f t="shared" si="115"/>
        <v>92998.811221223397</v>
      </c>
      <c r="J132" s="16">
        <f t="shared" si="24"/>
        <v>2075607.366374695</v>
      </c>
      <c r="L132">
        <v>34</v>
      </c>
      <c r="M132">
        <f t="shared" si="99"/>
        <v>129567.83529465371</v>
      </c>
      <c r="N132">
        <f t="shared" si="100"/>
        <v>412032.02124114922</v>
      </c>
      <c r="O132">
        <f t="shared" si="101"/>
        <v>628924.1640214941</v>
      </c>
      <c r="P132">
        <f t="shared" si="102"/>
        <v>266701.67557001702</v>
      </c>
      <c r="Q132">
        <f t="shared" si="103"/>
        <v>278365.93324861111</v>
      </c>
      <c r="R132">
        <f t="shared" si="104"/>
        <v>188519.62410268345</v>
      </c>
      <c r="S132">
        <f t="shared" si="105"/>
        <v>78497.301674863178</v>
      </c>
      <c r="T132">
        <f t="shared" si="106"/>
        <v>92998.811221223397</v>
      </c>
      <c r="V132">
        <f t="shared" si="38"/>
        <v>1276.9924065658397</v>
      </c>
      <c r="W132">
        <f t="shared" si="39"/>
        <v>2791.6480590692936</v>
      </c>
      <c r="X132">
        <f t="shared" si="40"/>
        <v>5382.0013698817647</v>
      </c>
      <c r="Y132">
        <f t="shared" si="41"/>
        <v>7496.6477941561525</v>
      </c>
      <c r="Z132">
        <f t="shared" si="42"/>
        <v>15102.268652874272</v>
      </c>
      <c r="AA132">
        <f t="shared" si="43"/>
        <v>14707.736164677199</v>
      </c>
      <c r="AB132">
        <f t="shared" si="44"/>
        <v>10833.677807091699</v>
      </c>
      <c r="AC132">
        <f t="shared" si="45"/>
        <v>16209.325289487513</v>
      </c>
      <c r="AE132">
        <f t="shared" si="46"/>
        <v>724.56875485043645</v>
      </c>
      <c r="AF132">
        <f t="shared" si="47"/>
        <v>1583.9882427963259</v>
      </c>
      <c r="AG132">
        <f t="shared" si="48"/>
        <v>3053.761331021286</v>
      </c>
      <c r="AH132">
        <f t="shared" si="49"/>
        <v>4253.6171161515331</v>
      </c>
      <c r="AI132">
        <f t="shared" si="50"/>
        <v>8569.0658276171234</v>
      </c>
      <c r="AJ132">
        <f t="shared" si="51"/>
        <v>7962.4800864611652</v>
      </c>
      <c r="AK132">
        <f t="shared" si="52"/>
        <v>5607.9476877155003</v>
      </c>
      <c r="AL132">
        <f t="shared" si="53"/>
        <v>7415.1035206676279</v>
      </c>
      <c r="AW132">
        <f t="shared" ref="AW132:BD132" si="118">IF(AW131+AN255/B$74-AW131/B$75&lt;0,0,AW131+AN255/B$74-AW131/B$75)</f>
        <v>16.044301351860469</v>
      </c>
      <c r="AX132">
        <f t="shared" si="118"/>
        <v>35.07463513310627</v>
      </c>
      <c r="AY132">
        <f t="shared" si="118"/>
        <v>45.080117631880285</v>
      </c>
      <c r="AZ132">
        <f t="shared" si="118"/>
        <v>113.02664828994031</v>
      </c>
      <c r="BA132">
        <f t="shared" si="118"/>
        <v>284.62034870092759</v>
      </c>
      <c r="BB132">
        <f t="shared" si="118"/>
        <v>403.75058799963654</v>
      </c>
      <c r="BC132">
        <f t="shared" si="118"/>
        <v>335.93547021871876</v>
      </c>
      <c r="BD132">
        <f t="shared" si="118"/>
        <v>353.39309853618107</v>
      </c>
      <c r="BF132">
        <f t="shared" si="55"/>
        <v>11.270496038835635</v>
      </c>
      <c r="BG132">
        <f t="shared" si="72"/>
        <v>24.638563416501782</v>
      </c>
      <c r="BH132">
        <f t="shared" si="73"/>
        <v>31.667024699796961</v>
      </c>
      <c r="BI132">
        <f t="shared" si="74"/>
        <v>79.396812855732435</v>
      </c>
      <c r="BJ132">
        <f t="shared" si="75"/>
        <v>199.93469595569834</v>
      </c>
      <c r="BK132">
        <f t="shared" si="76"/>
        <v>283.62022459980517</v>
      </c>
      <c r="BL132">
        <f t="shared" si="77"/>
        <v>222.72478074159059</v>
      </c>
      <c r="BM132">
        <f t="shared" si="78"/>
        <v>234.28454622209287</v>
      </c>
      <c r="BO132">
        <f t="shared" si="56"/>
        <v>7.9170699818705375</v>
      </c>
      <c r="BP132">
        <f t="shared" si="79"/>
        <v>17.307599430322163</v>
      </c>
      <c r="BQ132">
        <f t="shared" si="80"/>
        <v>22.244810681093718</v>
      </c>
      <c r="BR132">
        <f t="shared" si="81"/>
        <v>55.773066380603787</v>
      </c>
      <c r="BS132">
        <f t="shared" si="82"/>
        <v>140.44607923475229</v>
      </c>
      <c r="BT132">
        <f t="shared" si="83"/>
        <v>199.23386412961653</v>
      </c>
      <c r="BU132">
        <f t="shared" si="84"/>
        <v>147.66297951856467</v>
      </c>
      <c r="BV132">
        <f t="shared" si="85"/>
        <v>155.30686751657913</v>
      </c>
    </row>
    <row r="133" spans="1:74" hidden="1" x14ac:dyDescent="0.4">
      <c r="A133" s="9">
        <v>35</v>
      </c>
      <c r="B133" s="16">
        <f t="shared" si="108"/>
        <v>162496.08119957201</v>
      </c>
      <c r="C133" s="16">
        <f t="shared" si="109"/>
        <v>516745.44556652202</v>
      </c>
      <c r="D133" s="16">
        <f t="shared" si="110"/>
        <v>788758.35034828738</v>
      </c>
      <c r="E133" s="16">
        <f t="shared" si="111"/>
        <v>334480.98465897294</v>
      </c>
      <c r="F133" s="16">
        <f t="shared" si="112"/>
        <v>349109.58564287599</v>
      </c>
      <c r="G133" s="16">
        <f t="shared" si="113"/>
        <v>236429.82130740644</v>
      </c>
      <c r="H133" s="16">
        <f t="shared" si="114"/>
        <v>98446.530945726103</v>
      </c>
      <c r="I133" s="16">
        <f t="shared" si="115"/>
        <v>116633.44027706499</v>
      </c>
      <c r="J133" s="16">
        <f t="shared" si="24"/>
        <v>2603100.2399464282</v>
      </c>
      <c r="L133">
        <v>35</v>
      </c>
      <c r="M133">
        <f t="shared" si="99"/>
        <v>162496.08119957201</v>
      </c>
      <c r="N133">
        <f t="shared" si="100"/>
        <v>516745.44556652202</v>
      </c>
      <c r="O133">
        <f t="shared" si="101"/>
        <v>788758.35034828738</v>
      </c>
      <c r="P133">
        <f t="shared" si="102"/>
        <v>334480.98465897294</v>
      </c>
      <c r="Q133">
        <f t="shared" si="103"/>
        <v>349109.58564287599</v>
      </c>
      <c r="R133">
        <f t="shared" si="104"/>
        <v>236429.82130740644</v>
      </c>
      <c r="S133">
        <f t="shared" si="105"/>
        <v>98446.530945726103</v>
      </c>
      <c r="T133">
        <f t="shared" si="106"/>
        <v>116633.44027706499</v>
      </c>
      <c r="V133">
        <f t="shared" si="38"/>
        <v>1601.5260373999383</v>
      </c>
      <c r="W133">
        <f t="shared" si="39"/>
        <v>3501.1148311209326</v>
      </c>
      <c r="X133">
        <f t="shared" si="40"/>
        <v>6749.7780588747592</v>
      </c>
      <c r="Y133">
        <f t="shared" si="41"/>
        <v>9401.838706187229</v>
      </c>
      <c r="Z133">
        <f t="shared" si="42"/>
        <v>18940.34478750834</v>
      </c>
      <c r="AA133">
        <f t="shared" si="43"/>
        <v>18445.546168125427</v>
      </c>
      <c r="AB133">
        <f t="shared" si="44"/>
        <v>13586.938388523413</v>
      </c>
      <c r="AC133">
        <f t="shared" si="45"/>
        <v>20328.74868167621</v>
      </c>
      <c r="AE133">
        <f t="shared" si="46"/>
        <v>908.70997208890424</v>
      </c>
      <c r="AF133">
        <f t="shared" si="47"/>
        <v>1986.5415148873149</v>
      </c>
      <c r="AG133">
        <f t="shared" si="48"/>
        <v>3829.8413439747792</v>
      </c>
      <c r="AH133">
        <f t="shared" si="49"/>
        <v>5334.6273421530732</v>
      </c>
      <c r="AI133">
        <f t="shared" si="50"/>
        <v>10746.80010270284</v>
      </c>
      <c r="AJ133">
        <f t="shared" si="51"/>
        <v>9986.0569099259756</v>
      </c>
      <c r="AK133">
        <f t="shared" si="52"/>
        <v>7033.1468111817358</v>
      </c>
      <c r="AL133">
        <f t="shared" si="53"/>
        <v>9299.5796139861741</v>
      </c>
      <c r="AW133">
        <f t="shared" ref="AW133:BD133" si="119">IF(AW132+AN256/B$74-AW132/B$75&lt;0,0,AW132+AN256/B$74-AW132/B$75)</f>
        <v>20.121790050354338</v>
      </c>
      <c r="AX133">
        <f t="shared" si="119"/>
        <v>43.98848094182096</v>
      </c>
      <c r="AY133">
        <f t="shared" si="119"/>
        <v>56.536750497321407</v>
      </c>
      <c r="AZ133">
        <f t="shared" si="119"/>
        <v>141.75116990816784</v>
      </c>
      <c r="BA133">
        <f t="shared" si="119"/>
        <v>356.95358588827594</v>
      </c>
      <c r="BB133">
        <f t="shared" si="119"/>
        <v>506.35893914179803</v>
      </c>
      <c r="BC133">
        <f t="shared" si="119"/>
        <v>421.31107172821305</v>
      </c>
      <c r="BD133">
        <f t="shared" si="119"/>
        <v>443.21327040043388</v>
      </c>
      <c r="BF133">
        <f t="shared" si="55"/>
        <v>14.134779226650535</v>
      </c>
      <c r="BG133">
        <f t="shared" si="72"/>
        <v>30.900206446464473</v>
      </c>
      <c r="BH133">
        <f t="shared" si="73"/>
        <v>39.714880459046952</v>
      </c>
      <c r="BI133">
        <f t="shared" si="74"/>
        <v>99.574714116257155</v>
      </c>
      <c r="BJ133">
        <f t="shared" si="75"/>
        <v>250.7460876028359</v>
      </c>
      <c r="BK133">
        <f t="shared" si="76"/>
        <v>355.69844263970401</v>
      </c>
      <c r="BL133">
        <f t="shared" si="77"/>
        <v>279.33012548015466</v>
      </c>
      <c r="BM133">
        <f t="shared" si="78"/>
        <v>293.83882237913696</v>
      </c>
      <c r="BO133">
        <f t="shared" si="56"/>
        <v>9.9291256160495962</v>
      </c>
      <c r="BP133">
        <f t="shared" si="79"/>
        <v>21.706177822029936</v>
      </c>
      <c r="BQ133">
        <f t="shared" si="80"/>
        <v>27.89813909231566</v>
      </c>
      <c r="BR133">
        <f t="shared" si="81"/>
        <v>69.947314265680973</v>
      </c>
      <c r="BS133">
        <f t="shared" si="82"/>
        <v>176.13924926731988</v>
      </c>
      <c r="BT133">
        <f t="shared" si="83"/>
        <v>249.86568041172973</v>
      </c>
      <c r="BU133">
        <f t="shared" si="84"/>
        <v>185.19388013007764</v>
      </c>
      <c r="BV133">
        <f t="shared" si="85"/>
        <v>194.79570686933602</v>
      </c>
    </row>
    <row r="134" spans="1:74" hidden="1" x14ac:dyDescent="0.4">
      <c r="A134" s="9">
        <v>36</v>
      </c>
      <c r="B134" s="16">
        <f t="shared" si="108"/>
        <v>203792.68006731482</v>
      </c>
      <c r="C134" s="16">
        <f t="shared" si="109"/>
        <v>648070.6395327989</v>
      </c>
      <c r="D134" s="16">
        <f t="shared" si="110"/>
        <v>989212.64412236738</v>
      </c>
      <c r="E134" s="16">
        <f t="shared" si="111"/>
        <v>419485.66262031213</v>
      </c>
      <c r="F134" s="16">
        <f t="shared" si="112"/>
        <v>437831.96228573943</v>
      </c>
      <c r="G134" s="16">
        <f t="shared" si="113"/>
        <v>296515.8702682585</v>
      </c>
      <c r="H134" s="16">
        <f t="shared" si="114"/>
        <v>123465.63828895714</v>
      </c>
      <c r="I134" s="16">
        <f t="shared" si="115"/>
        <v>146274.55138651541</v>
      </c>
      <c r="J134" s="16">
        <f t="shared" si="24"/>
        <v>3264649.6485722633</v>
      </c>
      <c r="L134">
        <v>36</v>
      </c>
      <c r="M134">
        <f t="shared" si="99"/>
        <v>203792.68006731482</v>
      </c>
      <c r="N134">
        <f t="shared" si="100"/>
        <v>648070.6395327989</v>
      </c>
      <c r="O134">
        <f t="shared" si="101"/>
        <v>989212.64412236738</v>
      </c>
      <c r="P134">
        <f t="shared" si="102"/>
        <v>419485.66262031213</v>
      </c>
      <c r="Q134">
        <f t="shared" si="103"/>
        <v>437831.96228573943</v>
      </c>
      <c r="R134">
        <f t="shared" si="104"/>
        <v>296515.8702682585</v>
      </c>
      <c r="S134">
        <f t="shared" si="105"/>
        <v>123465.63828895714</v>
      </c>
      <c r="T134">
        <f t="shared" si="106"/>
        <v>146274.55138651541</v>
      </c>
      <c r="V134">
        <f t="shared" si="38"/>
        <v>2008.5363350788141</v>
      </c>
      <c r="W134">
        <f t="shared" si="39"/>
        <v>4390.8848107185886</v>
      </c>
      <c r="X134">
        <f t="shared" si="40"/>
        <v>8465.1602086829898</v>
      </c>
      <c r="Y134">
        <f t="shared" si="41"/>
        <v>11791.213016171325</v>
      </c>
      <c r="Z134">
        <f t="shared" si="42"/>
        <v>23753.825923674987</v>
      </c>
      <c r="AA134">
        <f t="shared" si="43"/>
        <v>23133.279640876102</v>
      </c>
      <c r="AB134">
        <f t="shared" si="44"/>
        <v>17039.909970339188</v>
      </c>
      <c r="AC134">
        <f t="shared" si="45"/>
        <v>25495.078197482282</v>
      </c>
      <c r="AE134">
        <f t="shared" si="46"/>
        <v>1139.6486605259156</v>
      </c>
      <c r="AF134">
        <f t="shared" si="47"/>
        <v>2491.3992869651875</v>
      </c>
      <c r="AG134">
        <f t="shared" si="48"/>
        <v>4803.1535822747728</v>
      </c>
      <c r="AH134">
        <f t="shared" si="49"/>
        <v>6690.3644634977909</v>
      </c>
      <c r="AI134">
        <f t="shared" si="50"/>
        <v>13477.981664304674</v>
      </c>
      <c r="AJ134">
        <f t="shared" si="51"/>
        <v>12523.903687385811</v>
      </c>
      <c r="AK134">
        <f t="shared" si="52"/>
        <v>8820.5445140931024</v>
      </c>
      <c r="AL134">
        <f t="shared" si="53"/>
        <v>11662.972985634038</v>
      </c>
      <c r="AW134">
        <f t="shared" ref="AW134:BD134" si="120">IF(AW133+AN257/B$74-AW133/B$75&lt;0,0,AW133+AN257/B$74-AW133/B$75)</f>
        <v>25.235526302664461</v>
      </c>
      <c r="AX134">
        <f t="shared" si="120"/>
        <v>55.167679666850965</v>
      </c>
      <c r="AY134">
        <f t="shared" si="120"/>
        <v>70.904956799169469</v>
      </c>
      <c r="AZ134">
        <f t="shared" si="120"/>
        <v>177.77570324008207</v>
      </c>
      <c r="BA134">
        <f t="shared" si="120"/>
        <v>447.66949575419903</v>
      </c>
      <c r="BB134">
        <f t="shared" si="120"/>
        <v>635.04419049114756</v>
      </c>
      <c r="BC134">
        <f t="shared" si="120"/>
        <v>528.38365952592289</v>
      </c>
      <c r="BD134">
        <f t="shared" si="120"/>
        <v>555.85876108074785</v>
      </c>
      <c r="BF134">
        <f t="shared" si="55"/>
        <v>17.726985720872818</v>
      </c>
      <c r="BG134">
        <f t="shared" si="72"/>
        <v>38.753171143678365</v>
      </c>
      <c r="BH134">
        <f t="shared" si="73"/>
        <v>49.808002482011617</v>
      </c>
      <c r="BI134">
        <f t="shared" si="74"/>
        <v>124.88058759140358</v>
      </c>
      <c r="BJ134">
        <f t="shared" si="75"/>
        <v>314.47058657409991</v>
      </c>
      <c r="BK134">
        <f t="shared" si="76"/>
        <v>446.0947405409604</v>
      </c>
      <c r="BL134">
        <f t="shared" si="77"/>
        <v>350.32059860418383</v>
      </c>
      <c r="BM134">
        <f t="shared" si="78"/>
        <v>368.52604638978539</v>
      </c>
      <c r="BO134">
        <f t="shared" si="56"/>
        <v>12.452517782410158</v>
      </c>
      <c r="BP134">
        <f t="shared" si="79"/>
        <v>27.22259499669066</v>
      </c>
      <c r="BQ134">
        <f t="shared" si="80"/>
        <v>34.98818391235443</v>
      </c>
      <c r="BR134">
        <f t="shared" si="81"/>
        <v>87.723754176026674</v>
      </c>
      <c r="BS134">
        <f t="shared" si="82"/>
        <v>220.9033522686295</v>
      </c>
      <c r="BT134">
        <f t="shared" si="83"/>
        <v>313.36533774851432</v>
      </c>
      <c r="BU134">
        <f t="shared" si="84"/>
        <v>232.26200280511614</v>
      </c>
      <c r="BV134">
        <f t="shared" si="85"/>
        <v>244.31726462423651</v>
      </c>
    </row>
    <row r="135" spans="1:74" hidden="1" x14ac:dyDescent="0.4">
      <c r="A135" s="9">
        <v>37</v>
      </c>
      <c r="B135" s="16">
        <f t="shared" si="108"/>
        <v>255584.35712681248</v>
      </c>
      <c r="C135" s="16">
        <f t="shared" si="109"/>
        <v>812770.69285825733</v>
      </c>
      <c r="D135" s="16">
        <f t="shared" si="110"/>
        <v>1240610.2006520457</v>
      </c>
      <c r="E135" s="16">
        <f t="shared" si="111"/>
        <v>526093.34824643133</v>
      </c>
      <c r="F135" s="16">
        <f t="shared" si="112"/>
        <v>549102.15898534143</v>
      </c>
      <c r="G135" s="16">
        <f t="shared" si="113"/>
        <v>371872.13032076362</v>
      </c>
      <c r="H135" s="16">
        <f t="shared" si="114"/>
        <v>154843.07767536814</v>
      </c>
      <c r="I135" s="16">
        <f t="shared" si="115"/>
        <v>183448.62616158061</v>
      </c>
      <c r="J135" s="16">
        <f t="shared" si="24"/>
        <v>4094324.5920266006</v>
      </c>
      <c r="L135">
        <v>37</v>
      </c>
      <c r="M135">
        <f t="shared" si="99"/>
        <v>255584.35712681248</v>
      </c>
      <c r="N135">
        <f t="shared" si="100"/>
        <v>812770.69285825733</v>
      </c>
      <c r="O135">
        <f t="shared" si="101"/>
        <v>1240610.2006520457</v>
      </c>
      <c r="P135">
        <f t="shared" si="102"/>
        <v>526093.34824643133</v>
      </c>
      <c r="Q135">
        <f t="shared" si="103"/>
        <v>549102.15898534143</v>
      </c>
      <c r="R135">
        <f t="shared" si="104"/>
        <v>371872.13032076362</v>
      </c>
      <c r="S135">
        <f t="shared" si="105"/>
        <v>154843.07767536814</v>
      </c>
      <c r="T135">
        <f t="shared" si="106"/>
        <v>183448.62616158061</v>
      </c>
      <c r="V135">
        <f t="shared" si="38"/>
        <v>2518.9838409756289</v>
      </c>
      <c r="W135">
        <f t="shared" si="39"/>
        <v>5506.7800828962581</v>
      </c>
      <c r="X135">
        <f t="shared" si="40"/>
        <v>10616.487939266284</v>
      </c>
      <c r="Y135">
        <f t="shared" si="41"/>
        <v>14787.820630624332</v>
      </c>
      <c r="Z135">
        <f t="shared" si="42"/>
        <v>29790.600557264683</v>
      </c>
      <c r="AA135">
        <f t="shared" si="43"/>
        <v>29012.349224537396</v>
      </c>
      <c r="AB135">
        <f t="shared" si="44"/>
        <v>21370.416441665337</v>
      </c>
      <c r="AC135">
        <f t="shared" si="45"/>
        <v>31974.373602622894</v>
      </c>
      <c r="AE135">
        <f t="shared" si="46"/>
        <v>1429.2778853768818</v>
      </c>
      <c r="AF135">
        <f t="shared" si="47"/>
        <v>3124.5611282163209</v>
      </c>
      <c r="AG135">
        <f t="shared" si="48"/>
        <v>6023.8224577441779</v>
      </c>
      <c r="AH135">
        <f t="shared" si="49"/>
        <v>8390.6473143889689</v>
      </c>
      <c r="AI135">
        <f t="shared" si="50"/>
        <v>16903.263084094775</v>
      </c>
      <c r="AJ135">
        <f t="shared" si="51"/>
        <v>15706.7164734329</v>
      </c>
      <c r="AK135">
        <f t="shared" si="52"/>
        <v>11062.189638523854</v>
      </c>
      <c r="AL135">
        <f t="shared" si="53"/>
        <v>14626.99553103009</v>
      </c>
      <c r="AW135">
        <f t="shared" ref="AW135:BD135" si="121">IF(AW134+AN258/B$74-AW134/B$75&lt;0,0,AW134+AN258/B$74-AW134/B$75)</f>
        <v>31.648861510402092</v>
      </c>
      <c r="AX135">
        <f t="shared" si="121"/>
        <v>69.187946892236724</v>
      </c>
      <c r="AY135">
        <f t="shared" si="121"/>
        <v>88.924682260382298</v>
      </c>
      <c r="AZ135">
        <f t="shared" si="121"/>
        <v>222.95546937595043</v>
      </c>
      <c r="BA135">
        <f t="shared" si="121"/>
        <v>561.43984094598613</v>
      </c>
      <c r="BB135">
        <f t="shared" si="121"/>
        <v>796.43347241878223</v>
      </c>
      <c r="BC135">
        <f t="shared" si="121"/>
        <v>662.66734793191381</v>
      </c>
      <c r="BD135">
        <f t="shared" si="121"/>
        <v>697.13060560035422</v>
      </c>
      <c r="BF135">
        <f t="shared" si="55"/>
        <v>22.232110069947808</v>
      </c>
      <c r="BG135">
        <f t="shared" si="72"/>
        <v>48.601876257581921</v>
      </c>
      <c r="BH135">
        <f t="shared" si="73"/>
        <v>62.466175072306342</v>
      </c>
      <c r="BI135">
        <f t="shared" si="74"/>
        <v>156.61765698061066</v>
      </c>
      <c r="BJ135">
        <f t="shared" si="75"/>
        <v>394.38993208215948</v>
      </c>
      <c r="BK135">
        <f t="shared" si="76"/>
        <v>559.46441051107263</v>
      </c>
      <c r="BL135">
        <f t="shared" si="77"/>
        <v>439.35212906505336</v>
      </c>
      <c r="BM135">
        <f t="shared" si="78"/>
        <v>462.19240373526662</v>
      </c>
      <c r="BO135">
        <f t="shared" si="56"/>
        <v>15.617198545487756</v>
      </c>
      <c r="BP135">
        <f t="shared" si="79"/>
        <v>34.140940684883283</v>
      </c>
      <c r="BQ135">
        <f t="shared" si="80"/>
        <v>43.880075054148733</v>
      </c>
      <c r="BR135">
        <f t="shared" si="81"/>
        <v>110.0178542252528</v>
      </c>
      <c r="BS135">
        <f t="shared" si="82"/>
        <v>277.04369285191177</v>
      </c>
      <c r="BT135">
        <f t="shared" si="83"/>
        <v>393.00297942398197</v>
      </c>
      <c r="BU135">
        <f t="shared" si="84"/>
        <v>291.29130070464998</v>
      </c>
      <c r="BV135">
        <f t="shared" si="85"/>
        <v>306.421655507011</v>
      </c>
    </row>
    <row r="136" spans="1:74" hidden="1" x14ac:dyDescent="0.4">
      <c r="A136" s="9">
        <v>38</v>
      </c>
      <c r="B136" s="16">
        <f t="shared" si="108"/>
        <v>320538.32152533176</v>
      </c>
      <c r="C136" s="16">
        <f t="shared" si="109"/>
        <v>1019327.4604224048</v>
      </c>
      <c r="D136" s="16">
        <f t="shared" si="110"/>
        <v>1555897.6920755149</v>
      </c>
      <c r="E136" s="16">
        <f t="shared" si="111"/>
        <v>659794.20927112061</v>
      </c>
      <c r="F136" s="16">
        <f t="shared" si="112"/>
        <v>688650.45719432563</v>
      </c>
      <c r="G136" s="16">
        <f t="shared" si="113"/>
        <v>466379.35832639504</v>
      </c>
      <c r="H136" s="16">
        <f t="shared" si="114"/>
        <v>194194.74953724476</v>
      </c>
      <c r="I136" s="16">
        <f t="shared" si="115"/>
        <v>230070.08479312118</v>
      </c>
      <c r="J136" s="16">
        <f t="shared" si="24"/>
        <v>5134852.3331454592</v>
      </c>
      <c r="L136">
        <v>38</v>
      </c>
      <c r="M136">
        <f t="shared" si="99"/>
        <v>320538.32152533176</v>
      </c>
      <c r="N136">
        <f t="shared" si="100"/>
        <v>1019327.4604224048</v>
      </c>
      <c r="O136">
        <f t="shared" si="101"/>
        <v>1555897.6920755149</v>
      </c>
      <c r="P136">
        <f t="shared" si="102"/>
        <v>659794.20927112061</v>
      </c>
      <c r="Q136">
        <f t="shared" si="103"/>
        <v>688650.45719432563</v>
      </c>
      <c r="R136">
        <f t="shared" si="104"/>
        <v>466379.35832639504</v>
      </c>
      <c r="S136">
        <f t="shared" si="105"/>
        <v>194194.74953724476</v>
      </c>
      <c r="T136">
        <f t="shared" si="106"/>
        <v>230070.08479312118</v>
      </c>
      <c r="V136">
        <f t="shared" si="38"/>
        <v>3159.1559884146636</v>
      </c>
      <c r="W136">
        <f t="shared" si="39"/>
        <v>6906.2679135831049</v>
      </c>
      <c r="X136">
        <f t="shared" si="40"/>
        <v>13314.552044238233</v>
      </c>
      <c r="Y136">
        <f t="shared" si="41"/>
        <v>18545.983241696689</v>
      </c>
      <c r="Z136">
        <f t="shared" si="42"/>
        <v>37361.555329589144</v>
      </c>
      <c r="AA136">
        <f t="shared" si="43"/>
        <v>36385.519939338177</v>
      </c>
      <c r="AB136">
        <f t="shared" si="44"/>
        <v>26801.473683920638</v>
      </c>
      <c r="AC136">
        <f t="shared" si="45"/>
        <v>40100.310828244146</v>
      </c>
      <c r="AE136">
        <f t="shared" si="46"/>
        <v>1792.5132039097975</v>
      </c>
      <c r="AF136">
        <f t="shared" si="47"/>
        <v>3918.6341131096333</v>
      </c>
      <c r="AG136">
        <f t="shared" si="48"/>
        <v>7554.7109515848797</v>
      </c>
      <c r="AH136">
        <f t="shared" si="49"/>
        <v>10523.038419800758</v>
      </c>
      <c r="AI136">
        <f t="shared" si="50"/>
        <v>21199.042241818079</v>
      </c>
      <c r="AJ136">
        <f t="shared" si="51"/>
        <v>19698.406298764246</v>
      </c>
      <c r="AK136">
        <f t="shared" si="52"/>
        <v>13873.524221198804</v>
      </c>
      <c r="AL136">
        <f t="shared" si="53"/>
        <v>18344.290832085688</v>
      </c>
      <c r="AW136">
        <f t="shared" ref="AW136:BD136" si="122">IF(AW135+AN259/B$74-AW135/B$75&lt;0,0,AW135+AN259/B$74-AW135/B$75)</f>
        <v>39.692074825117444</v>
      </c>
      <c r="AX136">
        <f t="shared" si="122"/>
        <v>86.771309740172086</v>
      </c>
      <c r="AY136">
        <f t="shared" si="122"/>
        <v>111.52392135555354</v>
      </c>
      <c r="AZ136">
        <f t="shared" si="122"/>
        <v>279.61717265029574</v>
      </c>
      <c r="BA136">
        <f t="shared" si="122"/>
        <v>704.12365921301011</v>
      </c>
      <c r="BB136">
        <f t="shared" si="122"/>
        <v>998.83813482039864</v>
      </c>
      <c r="BC136">
        <f t="shared" si="122"/>
        <v>831.07758966393976</v>
      </c>
      <c r="BD136">
        <f t="shared" si="122"/>
        <v>874.3040758197144</v>
      </c>
      <c r="BF136">
        <f t="shared" si="55"/>
        <v>27.88216093422038</v>
      </c>
      <c r="BG136">
        <f t="shared" si="72"/>
        <v>60.953518638374817</v>
      </c>
      <c r="BH136">
        <f t="shared" si="73"/>
        <v>78.341279385151921</v>
      </c>
      <c r="BI136">
        <f t="shared" si="74"/>
        <v>196.42034441781456</v>
      </c>
      <c r="BJ136">
        <f t="shared" si="75"/>
        <v>494.61987740045538</v>
      </c>
      <c r="BK136">
        <f t="shared" si="76"/>
        <v>701.64584765569839</v>
      </c>
      <c r="BL136">
        <f t="shared" si="77"/>
        <v>551.00973849848356</v>
      </c>
      <c r="BM136">
        <f t="shared" si="78"/>
        <v>579.66150466781039</v>
      </c>
      <c r="BO136">
        <f t="shared" si="56"/>
        <v>19.586145460163788</v>
      </c>
      <c r="BP136">
        <f t="shared" si="79"/>
        <v>42.817502028502467</v>
      </c>
      <c r="BQ136">
        <f t="shared" si="80"/>
        <v>55.031735065043293</v>
      </c>
      <c r="BR136">
        <f t="shared" si="81"/>
        <v>137.97773587846751</v>
      </c>
      <c r="BS136">
        <f t="shared" si="82"/>
        <v>347.45143639006045</v>
      </c>
      <c r="BT136">
        <f t="shared" si="83"/>
        <v>492.8798380762363</v>
      </c>
      <c r="BU136">
        <f t="shared" si="84"/>
        <v>365.32171488485164</v>
      </c>
      <c r="BV136">
        <f t="shared" si="85"/>
        <v>384.30702962113884</v>
      </c>
    </row>
    <row r="137" spans="1:74" hidden="1" x14ac:dyDescent="0.4">
      <c r="A137" s="9">
        <v>39</v>
      </c>
      <c r="B137" s="16">
        <f t="shared" si="108"/>
        <v>401999.62439523789</v>
      </c>
      <c r="C137" s="16">
        <f t="shared" si="109"/>
        <v>1278378.3676023737</v>
      </c>
      <c r="D137" s="16">
        <f t="shared" si="110"/>
        <v>1951312.0454221393</v>
      </c>
      <c r="E137" s="16">
        <f t="shared" si="111"/>
        <v>827473.67941209523</v>
      </c>
      <c r="F137" s="16">
        <f t="shared" si="112"/>
        <v>863663.42662042554</v>
      </c>
      <c r="G137" s="16">
        <f t="shared" si="113"/>
        <v>584904.5629886915</v>
      </c>
      <c r="H137" s="16">
        <f t="shared" si="114"/>
        <v>243547.21769930466</v>
      </c>
      <c r="I137" s="16">
        <f t="shared" si="115"/>
        <v>288539.87639074231</v>
      </c>
      <c r="J137" s="16">
        <f t="shared" si="24"/>
        <v>6439818.8005310092</v>
      </c>
      <c r="L137">
        <v>39</v>
      </c>
      <c r="M137">
        <f t="shared" si="99"/>
        <v>401999.62439523789</v>
      </c>
      <c r="N137">
        <f t="shared" si="100"/>
        <v>1278378.3676023737</v>
      </c>
      <c r="O137">
        <f t="shared" si="101"/>
        <v>1951312.0454221393</v>
      </c>
      <c r="P137">
        <f t="shared" si="102"/>
        <v>827473.67941209523</v>
      </c>
      <c r="Q137">
        <f t="shared" si="103"/>
        <v>863663.42662042554</v>
      </c>
      <c r="R137">
        <f t="shared" si="104"/>
        <v>584904.5629886915</v>
      </c>
      <c r="S137">
        <f t="shared" si="105"/>
        <v>243547.21769930466</v>
      </c>
      <c r="T137">
        <f t="shared" si="106"/>
        <v>288539.87639074231</v>
      </c>
      <c r="V137">
        <f t="shared" si="38"/>
        <v>3962.0208739081136</v>
      </c>
      <c r="W137">
        <f t="shared" si="39"/>
        <v>8661.4202447627031</v>
      </c>
      <c r="X137">
        <f t="shared" si="40"/>
        <v>16698.299583642984</v>
      </c>
      <c r="Y137">
        <f t="shared" si="41"/>
        <v>23259.241708930636</v>
      </c>
      <c r="Z137">
        <f t="shared" si="42"/>
        <v>46856.585315937045</v>
      </c>
      <c r="AA137">
        <f t="shared" si="43"/>
        <v>45632.501218889505</v>
      </c>
      <c r="AB137">
        <f t="shared" si="44"/>
        <v>33612.774620856391</v>
      </c>
      <c r="AC137">
        <f t="shared" si="45"/>
        <v>50291.36588061307</v>
      </c>
      <c r="AE137">
        <f t="shared" si="46"/>
        <v>2248.0607987447529</v>
      </c>
      <c r="AF137">
        <f t="shared" si="47"/>
        <v>4914.5120466007902</v>
      </c>
      <c r="AG137">
        <f t="shared" si="48"/>
        <v>9474.6579824693308</v>
      </c>
      <c r="AH137">
        <f t="shared" si="49"/>
        <v>13197.353360432735</v>
      </c>
      <c r="AI137">
        <f t="shared" si="50"/>
        <v>26586.546604408439</v>
      </c>
      <c r="AJ137">
        <f t="shared" si="51"/>
        <v>24704.540390936425</v>
      </c>
      <c r="AK137">
        <f t="shared" si="52"/>
        <v>17399.328620122938</v>
      </c>
      <c r="AL137">
        <f t="shared" si="53"/>
        <v>23006.295116976784</v>
      </c>
      <c r="AW137">
        <f t="shared" ref="AW137:BD137" si="123">IF(AW136+AN260/B$74-AW136/B$75&lt;0,0,AW136+AN260/B$74-AW136/B$75)</f>
        <v>49.779382137094515</v>
      </c>
      <c r="AX137">
        <f t="shared" si="123"/>
        <v>108.82329042065734</v>
      </c>
      <c r="AY137">
        <f t="shared" si="123"/>
        <v>139.86650793755649</v>
      </c>
      <c r="AZ137">
        <f t="shared" si="123"/>
        <v>350.67882318524829</v>
      </c>
      <c r="BA137">
        <f t="shared" si="123"/>
        <v>883.0689969765275</v>
      </c>
      <c r="BB137">
        <f t="shared" si="123"/>
        <v>1252.6817713875689</v>
      </c>
      <c r="BC137">
        <f t="shared" si="123"/>
        <v>1042.2873133474343</v>
      </c>
      <c r="BD137">
        <f t="shared" si="123"/>
        <v>1096.5033455496939</v>
      </c>
      <c r="BF137">
        <f t="shared" si="55"/>
        <v>34.968109268758617</v>
      </c>
      <c r="BG137">
        <f t="shared" si="72"/>
        <v>76.444193299453175</v>
      </c>
      <c r="BH137">
        <f t="shared" si="73"/>
        <v>98.250864567392881</v>
      </c>
      <c r="BI137">
        <f t="shared" si="74"/>
        <v>246.33844135730322</v>
      </c>
      <c r="BJ137">
        <f t="shared" si="75"/>
        <v>620.32214648798822</v>
      </c>
      <c r="BK137">
        <f t="shared" si="76"/>
        <v>879.96121995451858</v>
      </c>
      <c r="BL137">
        <f t="shared" si="77"/>
        <v>691.04366408121166</v>
      </c>
      <c r="BM137">
        <f t="shared" si="78"/>
        <v>726.98279024376234</v>
      </c>
      <c r="BO137">
        <f t="shared" si="56"/>
        <v>24.563754744597738</v>
      </c>
      <c r="BP137">
        <f t="shared" si="79"/>
        <v>53.69911199442587</v>
      </c>
      <c r="BQ137">
        <f t="shared" si="80"/>
        <v>69.01746165710847</v>
      </c>
      <c r="BR137">
        <f t="shared" si="81"/>
        <v>173.04330100207574</v>
      </c>
      <c r="BS137">
        <f t="shared" si="82"/>
        <v>435.75250099629733</v>
      </c>
      <c r="BT137">
        <f t="shared" si="83"/>
        <v>618.13944382391355</v>
      </c>
      <c r="BU137">
        <f t="shared" si="84"/>
        <v>458.1657266916676</v>
      </c>
      <c r="BV137">
        <f t="shared" si="85"/>
        <v>481.98426714447464</v>
      </c>
    </row>
    <row r="138" spans="1:74" hidden="1" x14ac:dyDescent="0.4">
      <c r="A138" s="9">
        <v>40</v>
      </c>
      <c r="B138" s="16">
        <f t="shared" si="108"/>
        <v>504163.42496864602</v>
      </c>
      <c r="C138" s="16">
        <f t="shared" si="109"/>
        <v>1603264.2249002918</v>
      </c>
      <c r="D138" s="16">
        <f t="shared" si="110"/>
        <v>2447216.6248478065</v>
      </c>
      <c r="E138" s="16">
        <f t="shared" si="111"/>
        <v>1037767.0499354608</v>
      </c>
      <c r="F138" s="16">
        <f t="shared" si="112"/>
        <v>1083154.024932638</v>
      </c>
      <c r="G138" s="16">
        <f t="shared" si="113"/>
        <v>733551.64995438023</v>
      </c>
      <c r="H138" s="16">
        <f t="shared" si="114"/>
        <v>305442.07498100447</v>
      </c>
      <c r="I138" s="16">
        <f t="shared" si="115"/>
        <v>361869.12497749506</v>
      </c>
      <c r="J138" s="16">
        <f t="shared" si="24"/>
        <v>8076428.199497724</v>
      </c>
      <c r="L138">
        <v>40</v>
      </c>
      <c r="M138">
        <f t="shared" si="99"/>
        <v>504163.42496864602</v>
      </c>
      <c r="N138">
        <f t="shared" si="100"/>
        <v>1603264.2249002918</v>
      </c>
      <c r="O138">
        <f t="shared" si="101"/>
        <v>2447216.6248478065</v>
      </c>
      <c r="P138">
        <f t="shared" si="102"/>
        <v>1037767.0499354608</v>
      </c>
      <c r="Q138">
        <f t="shared" si="103"/>
        <v>1083154.024932638</v>
      </c>
      <c r="R138">
        <f t="shared" si="104"/>
        <v>733551.64995438023</v>
      </c>
      <c r="S138">
        <f t="shared" si="105"/>
        <v>305442.07498100447</v>
      </c>
      <c r="T138">
        <f t="shared" si="106"/>
        <v>361869.12497749506</v>
      </c>
      <c r="V138">
        <f t="shared" si="38"/>
        <v>4968.9250745205027</v>
      </c>
      <c r="W138">
        <f t="shared" si="39"/>
        <v>10862.625312902133</v>
      </c>
      <c r="X138">
        <f t="shared" si="40"/>
        <v>20941.989490624572</v>
      </c>
      <c r="Y138">
        <f t="shared" si="41"/>
        <v>29170.32318101788</v>
      </c>
      <c r="Z138">
        <f t="shared" si="42"/>
        <v>58764.673153554038</v>
      </c>
      <c r="AA138">
        <f t="shared" si="43"/>
        <v>57229.501489809765</v>
      </c>
      <c r="AB138">
        <f t="shared" si="44"/>
        <v>42155.093068166221</v>
      </c>
      <c r="AC138">
        <f t="shared" si="45"/>
        <v>63072.36585277829</v>
      </c>
      <c r="AE138">
        <f t="shared" si="46"/>
        <v>2819.3808237992066</v>
      </c>
      <c r="AF138">
        <f t="shared" si="47"/>
        <v>6163.4814459880945</v>
      </c>
      <c r="AG138">
        <f t="shared" si="48"/>
        <v>11882.538516193883</v>
      </c>
      <c r="AH138">
        <f t="shared" si="49"/>
        <v>16551.316143265369</v>
      </c>
      <c r="AI138">
        <f t="shared" si="50"/>
        <v>33343.226174917974</v>
      </c>
      <c r="AJ138">
        <f t="shared" si="51"/>
        <v>30982.928639322345</v>
      </c>
      <c r="AK138">
        <f t="shared" si="52"/>
        <v>21821.177529413882</v>
      </c>
      <c r="AL138">
        <f t="shared" si="53"/>
        <v>28853.095994898846</v>
      </c>
      <c r="AW138">
        <f t="shared" ref="AW138:BD138" si="124">IF(AW137+AN261/B$74-AW137/B$75&lt;0,0,AW137+AN261/B$74-AW137/B$75)</f>
        <v>62.430267702978362</v>
      </c>
      <c r="AX138">
        <f t="shared" si="124"/>
        <v>136.47953955254007</v>
      </c>
      <c r="AY138">
        <f t="shared" si="124"/>
        <v>175.41205130217102</v>
      </c>
      <c r="AZ138">
        <f t="shared" si="124"/>
        <v>439.80001095486273</v>
      </c>
      <c r="BA138">
        <f t="shared" si="124"/>
        <v>1107.4913250151278</v>
      </c>
      <c r="BB138">
        <f t="shared" si="124"/>
        <v>1571.0370219469564</v>
      </c>
      <c r="BC138">
        <f t="shared" si="124"/>
        <v>1307.1735689581255</v>
      </c>
      <c r="BD138">
        <f t="shared" si="124"/>
        <v>1375.1713723790185</v>
      </c>
      <c r="BF138">
        <f t="shared" si="55"/>
        <v>43.854872989760153</v>
      </c>
      <c r="BG138">
        <f t="shared" si="72"/>
        <v>95.871651572175693</v>
      </c>
      <c r="BH138">
        <f t="shared" si="73"/>
        <v>123.22025058949104</v>
      </c>
      <c r="BI138">
        <f t="shared" si="74"/>
        <v>308.94267045407025</v>
      </c>
      <c r="BJ138">
        <f t="shared" si="75"/>
        <v>777.97025678111174</v>
      </c>
      <c r="BK138">
        <f t="shared" si="76"/>
        <v>1103.5935508143489</v>
      </c>
      <c r="BL138">
        <f t="shared" si="77"/>
        <v>866.66548871432292</v>
      </c>
      <c r="BM138">
        <f t="shared" si="78"/>
        <v>911.74306789672823</v>
      </c>
      <c r="BO138">
        <f t="shared" si="56"/>
        <v>30.806367459094261</v>
      </c>
      <c r="BP138">
        <f t="shared" si="79"/>
        <v>67.346160777442236</v>
      </c>
      <c r="BQ138">
        <f t="shared" si="80"/>
        <v>86.557503403279114</v>
      </c>
      <c r="BR138">
        <f t="shared" si="81"/>
        <v>217.02038521521229</v>
      </c>
      <c r="BS138">
        <f t="shared" si="82"/>
        <v>546.49428829131182</v>
      </c>
      <c r="BT138">
        <f t="shared" si="83"/>
        <v>775.23250950227657</v>
      </c>
      <c r="BU138">
        <f t="shared" si="84"/>
        <v>574.60469538643952</v>
      </c>
      <c r="BV138">
        <f t="shared" si="85"/>
        <v>604.48352869411849</v>
      </c>
    </row>
    <row r="139" spans="1:74" hidden="1" x14ac:dyDescent="0.4">
      <c r="A139" s="9">
        <v>41</v>
      </c>
      <c r="B139" s="16">
        <f t="shared" si="108"/>
        <v>632291.03623791004</v>
      </c>
      <c r="C139" s="16">
        <f t="shared" si="109"/>
        <v>2010716.2636568074</v>
      </c>
      <c r="D139" s="16">
        <f t="shared" si="110"/>
        <v>3069149.9204248907</v>
      </c>
      <c r="E139" s="16">
        <f t="shared" si="111"/>
        <v>1301504.176781683</v>
      </c>
      <c r="F139" s="16">
        <f t="shared" si="112"/>
        <v>1358425.7542532221</v>
      </c>
      <c r="G139" s="16">
        <f t="shared" si="113"/>
        <v>919975.7656210952</v>
      </c>
      <c r="H139" s="16">
        <f t="shared" si="114"/>
        <v>383066.83217333228</v>
      </c>
      <c r="I139" s="16">
        <f t="shared" si="115"/>
        <v>453834.19875957014</v>
      </c>
      <c r="J139" s="16">
        <f t="shared" si="24"/>
        <v>10128963.947908513</v>
      </c>
      <c r="L139">
        <v>41</v>
      </c>
      <c r="M139">
        <f t="shared" si="99"/>
        <v>632291.03623791004</v>
      </c>
      <c r="N139">
        <f t="shared" si="100"/>
        <v>2010716.2636568074</v>
      </c>
      <c r="O139">
        <f t="shared" si="101"/>
        <v>3069149.9204248907</v>
      </c>
      <c r="P139">
        <f t="shared" si="102"/>
        <v>1301504.176781683</v>
      </c>
      <c r="Q139">
        <f t="shared" si="103"/>
        <v>1358425.7542532221</v>
      </c>
      <c r="R139">
        <f t="shared" si="104"/>
        <v>919975.7656210952</v>
      </c>
      <c r="S139">
        <f t="shared" si="105"/>
        <v>383066.83217333228</v>
      </c>
      <c r="T139">
        <f t="shared" si="106"/>
        <v>453834.19875957014</v>
      </c>
      <c r="V139">
        <f t="shared" si="38"/>
        <v>6231.7229469154627</v>
      </c>
      <c r="W139">
        <f t="shared" si="39"/>
        <v>13623.242534541394</v>
      </c>
      <c r="X139">
        <f t="shared" si="40"/>
        <v>26264.166697136439</v>
      </c>
      <c r="Y139">
        <f t="shared" si="41"/>
        <v>36583.641252354952</v>
      </c>
      <c r="Z139">
        <f t="shared" si="42"/>
        <v>73699.071060017595</v>
      </c>
      <c r="AA139">
        <f t="shared" si="43"/>
        <v>71773.752333567623</v>
      </c>
      <c r="AB139">
        <f t="shared" si="44"/>
        <v>52868.348163621507</v>
      </c>
      <c r="AC139">
        <f t="shared" si="45"/>
        <v>79101.516889414066</v>
      </c>
      <c r="AE139">
        <f t="shared" si="46"/>
        <v>3535.8955740396391</v>
      </c>
      <c r="AF139">
        <f t="shared" si="47"/>
        <v>7729.8627349594408</v>
      </c>
      <c r="AG139">
        <f t="shared" si="48"/>
        <v>14902.35550767078</v>
      </c>
      <c r="AH139">
        <f t="shared" si="49"/>
        <v>20757.651822516207</v>
      </c>
      <c r="AI139">
        <f t="shared" si="50"/>
        <v>41817.041834463329</v>
      </c>
      <c r="AJ139">
        <f t="shared" si="51"/>
        <v>38856.900494468573</v>
      </c>
      <c r="AK139">
        <f t="shared" si="52"/>
        <v>27366.790858164524</v>
      </c>
      <c r="AL139">
        <f t="shared" si="53"/>
        <v>36185.796678730156</v>
      </c>
      <c r="AW139">
        <f t="shared" ref="AW139:BD139" si="125">IF(AW138+AN262/B$74-AW138/B$75&lt;0,0,AW138+AN262/B$74-AW138/B$75)</f>
        <v>78.296236966004528</v>
      </c>
      <c r="AX139">
        <f t="shared" si="125"/>
        <v>171.16432081720956</v>
      </c>
      <c r="AY139">
        <f t="shared" si="125"/>
        <v>219.99110432762905</v>
      </c>
      <c r="AZ139">
        <f t="shared" si="125"/>
        <v>551.5703703082238</v>
      </c>
      <c r="BA139">
        <f t="shared" si="125"/>
        <v>1388.9481242292027</v>
      </c>
      <c r="BB139">
        <f t="shared" si="125"/>
        <v>1970.2987975356068</v>
      </c>
      <c r="BC139">
        <f t="shared" si="125"/>
        <v>1639.3776828838727</v>
      </c>
      <c r="BD139">
        <f t="shared" si="125"/>
        <v>1724.6591944806612</v>
      </c>
      <c r="BF139">
        <f t="shared" si="55"/>
        <v>55.000109817691083</v>
      </c>
      <c r="BG139">
        <f t="shared" si="72"/>
        <v>120.23638436039434</v>
      </c>
      <c r="BH139">
        <f t="shared" si="73"/>
        <v>154.53533101709903</v>
      </c>
      <c r="BI139">
        <f t="shared" si="74"/>
        <v>387.45707475454572</v>
      </c>
      <c r="BJ139">
        <f t="shared" si="75"/>
        <v>975.68289772152139</v>
      </c>
      <c r="BK139">
        <f t="shared" si="76"/>
        <v>1384.0596334939135</v>
      </c>
      <c r="BL139">
        <f t="shared" si="77"/>
        <v>1086.9195288362243</v>
      </c>
      <c r="BM139">
        <f t="shared" si="78"/>
        <v>1143.4572201378733</v>
      </c>
      <c r="BO139">
        <f t="shared" si="56"/>
        <v>38.635470777493794</v>
      </c>
      <c r="BP139">
        <f t="shared" si="79"/>
        <v>84.461455254282313</v>
      </c>
      <c r="BQ139">
        <f t="shared" si="80"/>
        <v>108.55515171500626</v>
      </c>
      <c r="BR139">
        <f t="shared" si="81"/>
        <v>272.1737563585271</v>
      </c>
      <c r="BS139">
        <f t="shared" si="82"/>
        <v>685.37986938519168</v>
      </c>
      <c r="BT139">
        <f t="shared" si="83"/>
        <v>972.24913428951993</v>
      </c>
      <c r="BU139">
        <f t="shared" si="84"/>
        <v>720.63509205038122</v>
      </c>
      <c r="BV139">
        <f t="shared" si="85"/>
        <v>758.11329829542342</v>
      </c>
    </row>
    <row r="140" spans="1:74" hidden="1" x14ac:dyDescent="0.4">
      <c r="A140" s="9">
        <v>42</v>
      </c>
      <c r="B140" s="16">
        <f t="shared" si="108"/>
        <v>792980.87625391141</v>
      </c>
      <c r="C140" s="16">
        <f t="shared" si="109"/>
        <v>2521717.7743646265</v>
      </c>
      <c r="D140" s="16">
        <f t="shared" si="110"/>
        <v>3849140.7496996415</v>
      </c>
      <c r="E140" s="16">
        <f t="shared" si="111"/>
        <v>1632267.2051357878</v>
      </c>
      <c r="F140" s="16">
        <f t="shared" si="112"/>
        <v>1703654.7779372346</v>
      </c>
      <c r="G140" s="16">
        <f t="shared" si="113"/>
        <v>1153777.5279801434</v>
      </c>
      <c r="H140" s="16">
        <f t="shared" si="114"/>
        <v>480419.0710151433</v>
      </c>
      <c r="I140" s="16">
        <f t="shared" si="115"/>
        <v>569171.18855207716</v>
      </c>
      <c r="J140" s="16">
        <f t="shared" si="24"/>
        <v>12703129.170938568</v>
      </c>
      <c r="L140">
        <v>42</v>
      </c>
      <c r="M140">
        <f t="shared" si="99"/>
        <v>792980.87625391141</v>
      </c>
      <c r="N140">
        <f t="shared" si="100"/>
        <v>2521717.7743646265</v>
      </c>
      <c r="O140">
        <f t="shared" si="101"/>
        <v>3849140.7496996415</v>
      </c>
      <c r="P140">
        <f t="shared" si="102"/>
        <v>1632267.2051357878</v>
      </c>
      <c r="Q140">
        <f t="shared" si="103"/>
        <v>1703654.7779372346</v>
      </c>
      <c r="R140">
        <f t="shared" si="104"/>
        <v>1153777.5279801434</v>
      </c>
      <c r="S140">
        <f t="shared" si="105"/>
        <v>480419.0710151433</v>
      </c>
      <c r="T140">
        <f t="shared" si="106"/>
        <v>569171.18855207716</v>
      </c>
      <c r="V140">
        <f t="shared" si="38"/>
        <v>7815.4470644278063</v>
      </c>
      <c r="W140">
        <f t="shared" si="39"/>
        <v>17085.440380058975</v>
      </c>
      <c r="X140">
        <f t="shared" si="40"/>
        <v>32938.916935384441</v>
      </c>
      <c r="Y140">
        <f t="shared" si="41"/>
        <v>45880.972897442283</v>
      </c>
      <c r="Z140">
        <f t="shared" si="42"/>
        <v>92428.882585701489</v>
      </c>
      <c r="AA140">
        <f t="shared" si="43"/>
        <v>90014.26519541211</v>
      </c>
      <c r="AB140">
        <f t="shared" si="44"/>
        <v>66304.259674186251</v>
      </c>
      <c r="AC140">
        <f t="shared" si="45"/>
        <v>99204.301012570257</v>
      </c>
      <c r="AE140">
        <f t="shared" si="46"/>
        <v>4434.5046983315806</v>
      </c>
      <c r="AF140">
        <f t="shared" si="47"/>
        <v>9694.3226681534252</v>
      </c>
      <c r="AG140">
        <f t="shared" si="48"/>
        <v>18689.625904159333</v>
      </c>
      <c r="AH140">
        <f t="shared" si="49"/>
        <v>26032.981632462459</v>
      </c>
      <c r="AI140">
        <f t="shared" si="50"/>
        <v>52444.384909648084</v>
      </c>
      <c r="AJ140">
        <f t="shared" si="51"/>
        <v>48731.956046198291</v>
      </c>
      <c r="AK140">
        <f t="shared" si="52"/>
        <v>34321.761032380069</v>
      </c>
      <c r="AL140">
        <f t="shared" si="53"/>
        <v>45382.022438162428</v>
      </c>
      <c r="AW140">
        <f t="shared" ref="AW140:BD140" si="126">IF(AW139+AN263/B$74-AW139/B$75&lt;0,0,AW139+AN263/B$74-AW139/B$75)</f>
        <v>98.194368307379548</v>
      </c>
      <c r="AX140">
        <f t="shared" si="126"/>
        <v>214.66385883532502</v>
      </c>
      <c r="AY140">
        <f t="shared" si="126"/>
        <v>275.89943475921712</v>
      </c>
      <c r="AZ140">
        <f t="shared" si="126"/>
        <v>691.7459406510136</v>
      </c>
      <c r="BA140">
        <f t="shared" si="126"/>
        <v>1741.9340820890816</v>
      </c>
      <c r="BB140">
        <f t="shared" si="126"/>
        <v>2471.0285984877555</v>
      </c>
      <c r="BC140">
        <f t="shared" si="126"/>
        <v>2056.0077699075168</v>
      </c>
      <c r="BD140">
        <f t="shared" si="126"/>
        <v>2162.9649904036141</v>
      </c>
      <c r="BF140">
        <f t="shared" si="55"/>
        <v>68.977786106679147</v>
      </c>
      <c r="BG140">
        <f t="shared" si="72"/>
        <v>150.79314623448346</v>
      </c>
      <c r="BH140">
        <f t="shared" si="73"/>
        <v>193.808795003417</v>
      </c>
      <c r="BI140">
        <f t="shared" si="74"/>
        <v>485.92505208675254</v>
      </c>
      <c r="BJ140">
        <f t="shared" si="75"/>
        <v>1223.6420336261303</v>
      </c>
      <c r="BK140">
        <f t="shared" si="76"/>
        <v>1735.8031319189295</v>
      </c>
      <c r="BL140">
        <f t="shared" si="77"/>
        <v>1363.1486058600485</v>
      </c>
      <c r="BM140">
        <f t="shared" si="78"/>
        <v>1434.0582073092673</v>
      </c>
      <c r="BO140">
        <f t="shared" si="56"/>
        <v>48.454254201612173</v>
      </c>
      <c r="BP140">
        <f t="shared" si="79"/>
        <v>105.92641271794952</v>
      </c>
      <c r="BQ140">
        <f t="shared" si="80"/>
        <v>136.14325929626193</v>
      </c>
      <c r="BR140">
        <f t="shared" si="81"/>
        <v>341.34374739613827</v>
      </c>
      <c r="BS140">
        <f t="shared" si="82"/>
        <v>859.56168638698944</v>
      </c>
      <c r="BT140">
        <f t="shared" si="83"/>
        <v>1219.3354338121562</v>
      </c>
      <c r="BU140">
        <f t="shared" si="84"/>
        <v>903.77731044330278</v>
      </c>
      <c r="BV140">
        <f t="shared" si="85"/>
        <v>950.78525921664834</v>
      </c>
    </row>
    <row r="141" spans="1:74" hidden="1" x14ac:dyDescent="0.4">
      <c r="A141" s="9">
        <v>43</v>
      </c>
      <c r="B141" s="16">
        <f t="shared" si="108"/>
        <v>994508.27872849628</v>
      </c>
      <c r="C141" s="16">
        <f t="shared" si="109"/>
        <v>3162584.7209200575</v>
      </c>
      <c r="D141" s="16">
        <f t="shared" si="110"/>
        <v>4827357.7033171514</v>
      </c>
      <c r="E141" s="16">
        <f t="shared" si="111"/>
        <v>2047090.033587123</v>
      </c>
      <c r="F141" s="16">
        <f t="shared" si="112"/>
        <v>2136619.9759544083</v>
      </c>
      <c r="G141" s="16">
        <f t="shared" si="113"/>
        <v>1446997.4469091014</v>
      </c>
      <c r="H141" s="16">
        <f t="shared" si="114"/>
        <v>602512.31485011079</v>
      </c>
      <c r="I141" s="16">
        <f t="shared" si="115"/>
        <v>713819.81076619518</v>
      </c>
      <c r="J141" s="16">
        <f t="shared" si="24"/>
        <v>15931490.285032643</v>
      </c>
      <c r="L141">
        <v>43</v>
      </c>
      <c r="M141">
        <f t="shared" si="99"/>
        <v>994508.27872849628</v>
      </c>
      <c r="N141">
        <f t="shared" si="100"/>
        <v>3162584.7209200575</v>
      </c>
      <c r="O141">
        <f t="shared" si="101"/>
        <v>4827357.7033171514</v>
      </c>
      <c r="P141">
        <f t="shared" si="102"/>
        <v>2047090.033587123</v>
      </c>
      <c r="Q141">
        <f t="shared" si="103"/>
        <v>2136619.9759544083</v>
      </c>
      <c r="R141">
        <f t="shared" si="104"/>
        <v>1446997.4469091014</v>
      </c>
      <c r="S141">
        <f t="shared" si="105"/>
        <v>602512.31485011079</v>
      </c>
      <c r="T141">
        <f t="shared" si="106"/>
        <v>713819.81076619518</v>
      </c>
      <c r="V141">
        <f t="shared" si="38"/>
        <v>9801.6573164620168</v>
      </c>
      <c r="W141">
        <f t="shared" si="39"/>
        <v>21427.517879099258</v>
      </c>
      <c r="X141">
        <f t="shared" si="40"/>
        <v>41309.981823756731</v>
      </c>
      <c r="Y141">
        <f t="shared" si="41"/>
        <v>57541.119526415139</v>
      </c>
      <c r="Z141">
        <f t="shared" si="42"/>
        <v>115918.67052264113</v>
      </c>
      <c r="AA141">
        <f t="shared" si="43"/>
        <v>112890.40457394741</v>
      </c>
      <c r="AB141">
        <f t="shared" si="44"/>
        <v>83154.760901213042</v>
      </c>
      <c r="AC141">
        <f t="shared" si="45"/>
        <v>124415.98745413453</v>
      </c>
      <c r="AE141">
        <f t="shared" si="46"/>
        <v>5561.4854870303234</v>
      </c>
      <c r="AF141">
        <f t="shared" si="47"/>
        <v>12158.028572121942</v>
      </c>
      <c r="AG141">
        <f t="shared" si="48"/>
        <v>23439.389581234369</v>
      </c>
      <c r="AH141">
        <f t="shared" si="49"/>
        <v>32648.978720789069</v>
      </c>
      <c r="AI141">
        <f t="shared" si="50"/>
        <v>65772.550801665886</v>
      </c>
      <c r="AJ141">
        <f t="shared" si="51"/>
        <v>61116.648790962434</v>
      </c>
      <c r="AK141">
        <f t="shared" si="52"/>
        <v>43044.26066196357</v>
      </c>
      <c r="AL141">
        <f t="shared" si="53"/>
        <v>56915.367846964102</v>
      </c>
      <c r="AW141">
        <f t="shared" ref="AW141:BD141" si="127">IF(AW140+AN264/B$74-AW140/B$75&lt;0,0,AW140+AN264/B$74-AW140/B$75)</f>
        <v>123.14939160404408</v>
      </c>
      <c r="AX141">
        <f t="shared" si="127"/>
        <v>269.21832759486233</v>
      </c>
      <c r="AY141">
        <f t="shared" si="127"/>
        <v>346.016254497803</v>
      </c>
      <c r="AZ141">
        <f t="shared" si="127"/>
        <v>867.5455955791042</v>
      </c>
      <c r="BA141">
        <f t="shared" si="127"/>
        <v>2184.6275516749552</v>
      </c>
      <c r="BB141">
        <f t="shared" si="127"/>
        <v>3099.0134068938078</v>
      </c>
      <c r="BC141">
        <f t="shared" si="127"/>
        <v>2578.5197806271881</v>
      </c>
      <c r="BD141">
        <f t="shared" si="127"/>
        <v>2712.6609624821904</v>
      </c>
      <c r="BF141">
        <f t="shared" si="55"/>
        <v>86.507735427099391</v>
      </c>
      <c r="BG141">
        <f t="shared" si="72"/>
        <v>189.11557379498842</v>
      </c>
      <c r="BH141">
        <f t="shared" si="73"/>
        <v>243.06317885689708</v>
      </c>
      <c r="BI141">
        <f t="shared" si="74"/>
        <v>609.41758522530927</v>
      </c>
      <c r="BJ141">
        <f t="shared" si="75"/>
        <v>1534.6172627039009</v>
      </c>
      <c r="BK141">
        <f t="shared" si="76"/>
        <v>2176.9384118602252</v>
      </c>
      <c r="BL141">
        <f t="shared" si="77"/>
        <v>1709.5781878837829</v>
      </c>
      <c r="BM141">
        <f t="shared" si="78"/>
        <v>1798.5115988564407</v>
      </c>
      <c r="BO141">
        <f t="shared" si="56"/>
        <v>60.768373344652346</v>
      </c>
      <c r="BP141">
        <f t="shared" si="79"/>
        <v>132.84645282786988</v>
      </c>
      <c r="BQ141">
        <f t="shared" si="80"/>
        <v>170.74258072055494</v>
      </c>
      <c r="BR141">
        <f t="shared" si="81"/>
        <v>428.09253021050688</v>
      </c>
      <c r="BS141">
        <f t="shared" si="82"/>
        <v>1078.0098947304741</v>
      </c>
      <c r="BT141">
        <f t="shared" si="83"/>
        <v>1529.21605267622</v>
      </c>
      <c r="BU141">
        <f t="shared" si="84"/>
        <v>1133.4629581516756</v>
      </c>
      <c r="BV141">
        <f t="shared" si="85"/>
        <v>1192.4217332629578</v>
      </c>
    </row>
    <row r="142" spans="1:74" hidden="1" x14ac:dyDescent="0.4">
      <c r="A142" s="9">
        <v>44</v>
      </c>
      <c r="B142" s="16">
        <f t="shared" si="108"/>
        <v>1247251.6627788448</v>
      </c>
      <c r="C142" s="16">
        <f t="shared" si="109"/>
        <v>3966320.9811482942</v>
      </c>
      <c r="D142" s="16">
        <f t="shared" si="110"/>
        <v>6054177.7791819815</v>
      </c>
      <c r="E142" s="16">
        <f t="shared" si="111"/>
        <v>2567335.5394425848</v>
      </c>
      <c r="F142" s="16">
        <f t="shared" si="112"/>
        <v>2679618.5358484657</v>
      </c>
      <c r="G142" s="16">
        <f t="shared" si="113"/>
        <v>1814735.9959653264</v>
      </c>
      <c r="H142" s="16">
        <f t="shared" si="114"/>
        <v>755634.21905579639</v>
      </c>
      <c r="I142" s="16">
        <f t="shared" si="115"/>
        <v>895229.2956685134</v>
      </c>
      <c r="J142" s="16">
        <f t="shared" si="24"/>
        <v>19980304.009089809</v>
      </c>
      <c r="L142">
        <v>44</v>
      </c>
      <c r="M142">
        <f t="shared" si="99"/>
        <v>1247251.6627788448</v>
      </c>
      <c r="N142">
        <f t="shared" si="100"/>
        <v>3966320.9811482942</v>
      </c>
      <c r="O142">
        <f t="shared" si="101"/>
        <v>6054177.7791819815</v>
      </c>
      <c r="P142">
        <f t="shared" si="102"/>
        <v>2567335.5394425848</v>
      </c>
      <c r="Q142">
        <f t="shared" si="103"/>
        <v>2679618.5358484657</v>
      </c>
      <c r="R142">
        <f t="shared" si="104"/>
        <v>1814735.9959653264</v>
      </c>
      <c r="S142">
        <f t="shared" si="105"/>
        <v>755634.21905579639</v>
      </c>
      <c r="T142">
        <f t="shared" si="106"/>
        <v>895229.2956685134</v>
      </c>
      <c r="V142">
        <f t="shared" si="38"/>
        <v>12292.641144812673</v>
      </c>
      <c r="W142">
        <f t="shared" si="39"/>
        <v>26873.086806395433</v>
      </c>
      <c r="X142">
        <f t="shared" si="40"/>
        <v>51808.461147208618</v>
      </c>
      <c r="Y142">
        <f t="shared" si="41"/>
        <v>72164.564682446115</v>
      </c>
      <c r="Z142">
        <f t="shared" si="42"/>
        <v>145378.13072952314</v>
      </c>
      <c r="AA142">
        <f t="shared" si="43"/>
        <v>141580.2641642729</v>
      </c>
      <c r="AB142">
        <f t="shared" si="44"/>
        <v>104287.63241420523</v>
      </c>
      <c r="AC142">
        <f t="shared" si="45"/>
        <v>156034.94777755911</v>
      </c>
      <c r="AE142">
        <f t="shared" si="46"/>
        <v>6974.8760968408878</v>
      </c>
      <c r="AF142">
        <f t="shared" si="47"/>
        <v>15247.858341114379</v>
      </c>
      <c r="AG142">
        <f t="shared" si="48"/>
        <v>29396.253662075156</v>
      </c>
      <c r="AH142">
        <f t="shared" si="49"/>
        <v>40946.358989331085</v>
      </c>
      <c r="AI142">
        <f t="shared" si="50"/>
        <v>82487.924041990977</v>
      </c>
      <c r="AJ142">
        <f t="shared" si="51"/>
        <v>76648.775525857927</v>
      </c>
      <c r="AK142">
        <f t="shared" si="52"/>
        <v>53983.487999940699</v>
      </c>
      <c r="AL142">
        <f t="shared" si="53"/>
        <v>71379.786334214907</v>
      </c>
      <c r="AW142">
        <f t="shared" ref="AW142:BD142" si="128">IF(AW141+AN265/B$74-AW141/B$75&lt;0,0,AW141+AN265/B$74-AW141/B$75)</f>
        <v>154.44646058825225</v>
      </c>
      <c r="AX142">
        <f t="shared" si="128"/>
        <v>337.6372167245824</v>
      </c>
      <c r="AY142">
        <f t="shared" si="128"/>
        <v>433.9524955593418</v>
      </c>
      <c r="AZ142">
        <f t="shared" si="128"/>
        <v>1088.0228062102738</v>
      </c>
      <c r="BA142">
        <f t="shared" si="128"/>
        <v>2739.8267150569982</v>
      </c>
      <c r="BB142">
        <f t="shared" si="128"/>
        <v>3886.5936851153756</v>
      </c>
      <c r="BC142">
        <f t="shared" si="128"/>
        <v>3233.8224571938945</v>
      </c>
      <c r="BD142">
        <f t="shared" si="128"/>
        <v>3402.0557771957638</v>
      </c>
      <c r="BF142">
        <f t="shared" si="55"/>
        <v>108.49272913326621</v>
      </c>
      <c r="BG142">
        <f t="shared" si="72"/>
        <v>237.17722607491274</v>
      </c>
      <c r="BH142">
        <f t="shared" si="73"/>
        <v>304.83502424144064</v>
      </c>
      <c r="BI142">
        <f t="shared" si="74"/>
        <v>764.29439143758611</v>
      </c>
      <c r="BJ142">
        <f t="shared" si="75"/>
        <v>1924.6234360865335</v>
      </c>
      <c r="BK142">
        <f t="shared" si="76"/>
        <v>2730.1834088803744</v>
      </c>
      <c r="BL142">
        <f t="shared" si="77"/>
        <v>2144.0489842554853</v>
      </c>
      <c r="BM142">
        <f t="shared" si="78"/>
        <v>2255.5862806693158</v>
      </c>
      <c r="BO142">
        <f t="shared" si="56"/>
        <v>76.211990594120579</v>
      </c>
      <c r="BP142">
        <f t="shared" si="79"/>
        <v>166.607925408141</v>
      </c>
      <c r="BQ142">
        <f t="shared" si="80"/>
        <v>214.13493960236025</v>
      </c>
      <c r="BR142">
        <f t="shared" si="81"/>
        <v>536.88756321938831</v>
      </c>
      <c r="BS142">
        <f t="shared" si="82"/>
        <v>1351.9743155145302</v>
      </c>
      <c r="BT142">
        <f t="shared" si="83"/>
        <v>1917.8494681866232</v>
      </c>
      <c r="BU142">
        <f t="shared" si="84"/>
        <v>1421.5205730177292</v>
      </c>
      <c r="BV142">
        <f t="shared" si="85"/>
        <v>1495.4666660596995</v>
      </c>
    </row>
    <row r="143" spans="1:74" hidden="1" x14ac:dyDescent="0.4">
      <c r="A143" s="9">
        <v>45</v>
      </c>
      <c r="B143" s="16">
        <f t="shared" si="108"/>
        <v>1564227.0090436188</v>
      </c>
      <c r="C143" s="16">
        <f t="shared" si="109"/>
        <v>4974318.0068613337</v>
      </c>
      <c r="D143" s="16">
        <f t="shared" si="110"/>
        <v>7592780.7373285117</v>
      </c>
      <c r="E143" s="16">
        <f t="shared" si="111"/>
        <v>3219795.7412430681</v>
      </c>
      <c r="F143" s="16">
        <f t="shared" si="112"/>
        <v>3360614.2311083083</v>
      </c>
      <c r="G143" s="16">
        <f t="shared" si="113"/>
        <v>2275931.2686328078</v>
      </c>
      <c r="H143" s="16">
        <f t="shared" si="114"/>
        <v>947670.37774175429</v>
      </c>
      <c r="I143" s="16">
        <f t="shared" si="115"/>
        <v>1122742.0137904312</v>
      </c>
      <c r="J143" s="16">
        <f t="shared" si="24"/>
        <v>25058079.385749836</v>
      </c>
      <c r="L143">
        <v>45</v>
      </c>
      <c r="M143">
        <f t="shared" si="99"/>
        <v>1564227.0090436188</v>
      </c>
      <c r="N143">
        <f t="shared" si="100"/>
        <v>4974318.0068613337</v>
      </c>
      <c r="O143">
        <f t="shared" si="101"/>
        <v>7592780.7373285117</v>
      </c>
      <c r="P143">
        <f t="shared" si="102"/>
        <v>3219795.7412430681</v>
      </c>
      <c r="Q143">
        <f t="shared" si="103"/>
        <v>3360614.2311083083</v>
      </c>
      <c r="R143">
        <f t="shared" si="104"/>
        <v>2275931.2686328078</v>
      </c>
      <c r="S143">
        <f t="shared" si="105"/>
        <v>947670.37774175429</v>
      </c>
      <c r="T143">
        <f t="shared" si="106"/>
        <v>1122742.0137904312</v>
      </c>
      <c r="V143">
        <f t="shared" si="38"/>
        <v>15416.681224031294</v>
      </c>
      <c r="W143">
        <f t="shared" si="39"/>
        <v>33702.587419526673</v>
      </c>
      <c r="X143">
        <f t="shared" si="40"/>
        <v>64975.013978275332</v>
      </c>
      <c r="Y143">
        <f t="shared" si="41"/>
        <v>90504.398222812742</v>
      </c>
      <c r="Z143">
        <f t="shared" si="42"/>
        <v>182324.39001510933</v>
      </c>
      <c r="AA143">
        <f t="shared" si="43"/>
        <v>177561.33726794159</v>
      </c>
      <c r="AB143">
        <f t="shared" si="44"/>
        <v>130791.19170762607</v>
      </c>
      <c r="AC143">
        <f t="shared" si="45"/>
        <v>195689.52045357096</v>
      </c>
      <c r="AE143">
        <f t="shared" si="46"/>
        <v>8747.4644461648149</v>
      </c>
      <c r="AF143">
        <f t="shared" si="47"/>
        <v>19122.934496208061</v>
      </c>
      <c r="AG143">
        <f t="shared" si="48"/>
        <v>36866.989490452979</v>
      </c>
      <c r="AH143">
        <f t="shared" si="49"/>
        <v>51352.427553702764</v>
      </c>
      <c r="AI143">
        <f t="shared" si="50"/>
        <v>103451.32627116838</v>
      </c>
      <c r="AJ143">
        <f t="shared" si="51"/>
        <v>96128.222117382422</v>
      </c>
      <c r="AK143">
        <f t="shared" si="52"/>
        <v>67702.800112921948</v>
      </c>
      <c r="AL143">
        <f t="shared" si="53"/>
        <v>89520.17807207437</v>
      </c>
      <c r="AW143">
        <f t="shared" ref="AW143:BD143" si="129">IF(AW142+AN266/B$74-AW142/B$75&lt;0,0,AW142+AN266/B$74-AW142/B$75)</f>
        <v>193.69733672228313</v>
      </c>
      <c r="AX143">
        <f t="shared" si="129"/>
        <v>423.44401683783502</v>
      </c>
      <c r="AY143">
        <f t="shared" si="129"/>
        <v>544.23676873969384</v>
      </c>
      <c r="AZ143">
        <f t="shared" si="129"/>
        <v>1364.5318840803852</v>
      </c>
      <c r="BA143">
        <f t="shared" si="129"/>
        <v>3436.1236623085747</v>
      </c>
      <c r="BB143">
        <f t="shared" si="129"/>
        <v>4874.3288706797448</v>
      </c>
      <c r="BC143">
        <f t="shared" si="129"/>
        <v>4055.6631012574567</v>
      </c>
      <c r="BD143">
        <f t="shared" si="129"/>
        <v>4266.6524267203331</v>
      </c>
      <c r="BF143">
        <f t="shared" si="55"/>
        <v>136.06496800625783</v>
      </c>
      <c r="BG143">
        <f t="shared" si="72"/>
        <v>297.45322046471455</v>
      </c>
      <c r="BH143">
        <f t="shared" si="73"/>
        <v>382.30550703218131</v>
      </c>
      <c r="BI143">
        <f t="shared" si="74"/>
        <v>958.5314403011987</v>
      </c>
      <c r="BJ143">
        <f t="shared" si="75"/>
        <v>2413.7454034688121</v>
      </c>
      <c r="BK143">
        <f t="shared" si="76"/>
        <v>3424.0295746213751</v>
      </c>
      <c r="BL143">
        <f t="shared" si="77"/>
        <v>2688.9357207246899</v>
      </c>
      <c r="BM143">
        <f t="shared" si="78"/>
        <v>2828.8210289325398</v>
      </c>
      <c r="BO143">
        <f t="shared" si="56"/>
        <v>95.580433717607946</v>
      </c>
      <c r="BP143">
        <f t="shared" si="79"/>
        <v>208.94950580820404</v>
      </c>
      <c r="BQ143">
        <f t="shared" si="80"/>
        <v>268.55499038580848</v>
      </c>
      <c r="BR143">
        <f t="shared" si="81"/>
        <v>673.33166015030702</v>
      </c>
      <c r="BS143">
        <f t="shared" si="82"/>
        <v>1695.5637878577322</v>
      </c>
      <c r="BT143">
        <f t="shared" si="83"/>
        <v>2405.2498326028735</v>
      </c>
      <c r="BU143">
        <f t="shared" si="84"/>
        <v>1782.7847786366074</v>
      </c>
      <c r="BV143">
        <f t="shared" si="85"/>
        <v>1875.5264733645076</v>
      </c>
    </row>
    <row r="144" spans="1:74" hidden="1" x14ac:dyDescent="0.4">
      <c r="A144" s="9">
        <v>46</v>
      </c>
      <c r="B144" s="16">
        <f t="shared" si="108"/>
        <v>1961758.1670487607</v>
      </c>
      <c r="C144" s="16">
        <f t="shared" si="109"/>
        <v>6238486.4338995814</v>
      </c>
      <c r="D144" s="16">
        <f t="shared" si="110"/>
        <v>9522402.781660039</v>
      </c>
      <c r="E144" s="16">
        <f t="shared" si="111"/>
        <v>4038071.555531024</v>
      </c>
      <c r="F144" s="16">
        <f t="shared" si="112"/>
        <v>4214677.521907676</v>
      </c>
      <c r="G144" s="16">
        <f t="shared" si="113"/>
        <v>2854334.2673848146</v>
      </c>
      <c r="H144" s="16">
        <f t="shared" si="114"/>
        <v>1188510.4223726066</v>
      </c>
      <c r="I144" s="16">
        <f t="shared" si="115"/>
        <v>1408074.5967868222</v>
      </c>
      <c r="J144" s="16">
        <f t="shared" si="24"/>
        <v>31426315.746591326</v>
      </c>
      <c r="L144">
        <v>46</v>
      </c>
      <c r="M144">
        <f t="shared" si="99"/>
        <v>1961758.1670487607</v>
      </c>
      <c r="N144">
        <f t="shared" si="100"/>
        <v>6238486.4338995814</v>
      </c>
      <c r="O144">
        <f t="shared" si="101"/>
        <v>9522402.781660039</v>
      </c>
      <c r="P144">
        <f t="shared" si="102"/>
        <v>4038071.555531024</v>
      </c>
      <c r="Q144">
        <f t="shared" si="103"/>
        <v>4214677.521907676</v>
      </c>
      <c r="R144">
        <f t="shared" si="104"/>
        <v>2854334.2673848146</v>
      </c>
      <c r="S144">
        <f t="shared" si="105"/>
        <v>1188510.4223726066</v>
      </c>
      <c r="T144">
        <f t="shared" si="106"/>
        <v>1408074.5967868222</v>
      </c>
      <c r="V144">
        <f t="shared" si="38"/>
        <v>19334.661865050086</v>
      </c>
      <c r="W144">
        <f t="shared" si="39"/>
        <v>42267.730795269395</v>
      </c>
      <c r="X144">
        <f t="shared" si="40"/>
        <v>81487.701969772912</v>
      </c>
      <c r="Y144">
        <f t="shared" si="41"/>
        <v>113505.09954180344</v>
      </c>
      <c r="Z144">
        <f t="shared" si="42"/>
        <v>228660.13634624897</v>
      </c>
      <c r="AA144">
        <f t="shared" si="43"/>
        <v>222686.60592296068</v>
      </c>
      <c r="AB144">
        <f t="shared" si="44"/>
        <v>164030.34024439252</v>
      </c>
      <c r="AC144">
        <f t="shared" si="45"/>
        <v>245421.86833518712</v>
      </c>
      <c r="AE144">
        <f t="shared" si="46"/>
        <v>10970.536705453642</v>
      </c>
      <c r="AF144">
        <f t="shared" si="47"/>
        <v>23982.818803980932</v>
      </c>
      <c r="AG144">
        <f t="shared" si="48"/>
        <v>46236.330986393768</v>
      </c>
      <c r="AH144">
        <f t="shared" si="49"/>
        <v>64403.084443406085</v>
      </c>
      <c r="AI144">
        <f t="shared" si="50"/>
        <v>129742.34751914868</v>
      </c>
      <c r="AJ144">
        <f t="shared" si="51"/>
        <v>120558.15666255017</v>
      </c>
      <c r="AK144">
        <f t="shared" si="52"/>
        <v>84908.725093295798</v>
      </c>
      <c r="AL144">
        <f t="shared" si="53"/>
        <v>112270.75143953793</v>
      </c>
      <c r="AW144">
        <f t="shared" ref="AW144:BD144" si="130">IF(AW143+AN267/B$74-AW143/B$75&lt;0,0,AW143+AN267/B$74-AW143/B$75)</f>
        <v>242.92339297846681</v>
      </c>
      <c r="AX144">
        <f t="shared" si="130"/>
        <v>531.0576750684063</v>
      </c>
      <c r="AY144">
        <f t="shared" si="130"/>
        <v>682.54858163299832</v>
      </c>
      <c r="AZ144">
        <f t="shared" si="130"/>
        <v>1711.3127145540857</v>
      </c>
      <c r="BA144">
        <f t="shared" si="130"/>
        <v>4309.3768498137961</v>
      </c>
      <c r="BB144">
        <f t="shared" si="130"/>
        <v>6113.0861385360058</v>
      </c>
      <c r="BC144">
        <f t="shared" si="130"/>
        <v>5086.3655195043821</v>
      </c>
      <c r="BD144">
        <f t="shared" si="130"/>
        <v>5350.9765897569359</v>
      </c>
      <c r="BF144">
        <f t="shared" si="55"/>
        <v>170.64438923587301</v>
      </c>
      <c r="BG144">
        <f t="shared" si="72"/>
        <v>373.04769828858684</v>
      </c>
      <c r="BH144">
        <f t="shared" si="73"/>
        <v>479.46426405668888</v>
      </c>
      <c r="BI144">
        <f t="shared" si="74"/>
        <v>1202.1317065687103</v>
      </c>
      <c r="BJ144">
        <f t="shared" si="75"/>
        <v>3027.1723587726692</v>
      </c>
      <c r="BK144">
        <f t="shared" si="76"/>
        <v>4294.2091522563969</v>
      </c>
      <c r="BL144">
        <f t="shared" si="77"/>
        <v>3372.2994109910733</v>
      </c>
      <c r="BM144">
        <f t="shared" si="78"/>
        <v>3547.7367278264364</v>
      </c>
      <c r="BO144">
        <f t="shared" si="56"/>
        <v>119.87115429079788</v>
      </c>
      <c r="BP144">
        <f t="shared" si="79"/>
        <v>262.05173460211034</v>
      </c>
      <c r="BQ144">
        <f t="shared" si="80"/>
        <v>336.80530037363212</v>
      </c>
      <c r="BR144">
        <f t="shared" si="81"/>
        <v>844.45152824084221</v>
      </c>
      <c r="BS144">
        <f t="shared" si="82"/>
        <v>2126.4727572243801</v>
      </c>
      <c r="BT144">
        <f t="shared" si="83"/>
        <v>3016.5176778139739</v>
      </c>
      <c r="BU144">
        <f t="shared" si="84"/>
        <v>2235.8602496806488</v>
      </c>
      <c r="BV144">
        <f t="shared" si="85"/>
        <v>2352.1737511485235</v>
      </c>
    </row>
    <row r="145" spans="1:74" hidden="1" x14ac:dyDescent="0.4">
      <c r="A145" s="9">
        <v>47</v>
      </c>
      <c r="B145" s="16">
        <f t="shared" si="108"/>
        <v>2460317.5138469925</v>
      </c>
      <c r="C145" s="16">
        <f t="shared" si="109"/>
        <v>7823929.4175134217</v>
      </c>
      <c r="D145" s="16">
        <f t="shared" si="110"/>
        <v>11942417.129257293</v>
      </c>
      <c r="E145" s="16">
        <f t="shared" si="111"/>
        <v>5064303.203685048</v>
      </c>
      <c r="F145" s="16">
        <f t="shared" si="112"/>
        <v>5285791.6416712729</v>
      </c>
      <c r="G145" s="16">
        <f t="shared" si="113"/>
        <v>3579732.0517773754</v>
      </c>
      <c r="H145" s="16">
        <f t="shared" si="114"/>
        <v>1490557.3259073016</v>
      </c>
      <c r="I145" s="16">
        <f t="shared" si="115"/>
        <v>1765921.3298901755</v>
      </c>
      <c r="J145" s="16">
        <f t="shared" si="24"/>
        <v>39412969.61354889</v>
      </c>
      <c r="L145">
        <v>47</v>
      </c>
      <c r="M145">
        <f t="shared" si="99"/>
        <v>2460317.5138469925</v>
      </c>
      <c r="N145">
        <f t="shared" si="100"/>
        <v>7823929.4175134217</v>
      </c>
      <c r="O145">
        <f t="shared" si="101"/>
        <v>11942417.129257293</v>
      </c>
      <c r="P145">
        <f t="shared" si="102"/>
        <v>5064303.203685048</v>
      </c>
      <c r="Q145">
        <f t="shared" si="103"/>
        <v>5285791.6416712729</v>
      </c>
      <c r="R145">
        <f t="shared" si="104"/>
        <v>3579732.0517773754</v>
      </c>
      <c r="S145">
        <f t="shared" si="105"/>
        <v>1490557.3259073016</v>
      </c>
      <c r="T145">
        <f t="shared" si="106"/>
        <v>1765921.3298901755</v>
      </c>
      <c r="V145">
        <f t="shared" si="38"/>
        <v>24248.354363912382</v>
      </c>
      <c r="W145">
        <f t="shared" si="39"/>
        <v>53009.611527514011</v>
      </c>
      <c r="X145">
        <f t="shared" si="40"/>
        <v>102196.90871531134</v>
      </c>
      <c r="Y145">
        <f t="shared" si="41"/>
        <v>142351.17712484853</v>
      </c>
      <c r="Z145">
        <f t="shared" si="42"/>
        <v>286771.60499232775</v>
      </c>
      <c r="AA145">
        <f t="shared" si="43"/>
        <v>279279.96725261759</v>
      </c>
      <c r="AB145">
        <f t="shared" si="44"/>
        <v>205716.85424146082</v>
      </c>
      <c r="AC145">
        <f t="shared" si="45"/>
        <v>307793.14759125432</v>
      </c>
      <c r="AE145">
        <f t="shared" si="46"/>
        <v>13758.578425319123</v>
      </c>
      <c r="AF145">
        <f t="shared" si="47"/>
        <v>30077.789467743754</v>
      </c>
      <c r="AG145">
        <f t="shared" si="48"/>
        <v>57986.787980853493</v>
      </c>
      <c r="AH145">
        <f t="shared" si="49"/>
        <v>80770.422809538533</v>
      </c>
      <c r="AI145">
        <f t="shared" si="50"/>
        <v>162714.94379484878</v>
      </c>
      <c r="AJ145">
        <f t="shared" si="51"/>
        <v>151196.69144067331</v>
      </c>
      <c r="AK145">
        <f t="shared" si="52"/>
        <v>106487.34740723128</v>
      </c>
      <c r="AL145">
        <f t="shared" si="53"/>
        <v>140803.13363146276</v>
      </c>
      <c r="AW145">
        <f t="shared" ref="AW145:BD145" si="131">IF(AW144+AN268/B$74-AW144/B$75&lt;0,0,AW144+AN268/B$74-AW144/B$75)</f>
        <v>304.65971211958708</v>
      </c>
      <c r="AX145">
        <f t="shared" si="131"/>
        <v>666.02016554074464</v>
      </c>
      <c r="AY145">
        <f t="shared" si="131"/>
        <v>856.0108264516723</v>
      </c>
      <c r="AZ145">
        <f t="shared" si="131"/>
        <v>2146.2240938189589</v>
      </c>
      <c r="BA145">
        <f t="shared" si="131"/>
        <v>5404.5577677052352</v>
      </c>
      <c r="BB145">
        <f t="shared" si="131"/>
        <v>7666.6599994164535</v>
      </c>
      <c r="BC145">
        <f t="shared" si="131"/>
        <v>6379.0096488949403</v>
      </c>
      <c r="BD145">
        <f t="shared" si="131"/>
        <v>6710.8696499955486</v>
      </c>
      <c r="BF145">
        <f t="shared" si="55"/>
        <v>214.01179148142933</v>
      </c>
      <c r="BG145">
        <f t="shared" si="72"/>
        <v>467.85368435647854</v>
      </c>
      <c r="BH145">
        <f t="shared" si="73"/>
        <v>601.3148546024745</v>
      </c>
      <c r="BI145">
        <f t="shared" si="74"/>
        <v>1507.6403113599354</v>
      </c>
      <c r="BJ145">
        <f t="shared" si="75"/>
        <v>3796.4950533973456</v>
      </c>
      <c r="BK145">
        <f t="shared" si="76"/>
        <v>5385.5353440241634</v>
      </c>
      <c r="BL145">
        <f t="shared" si="77"/>
        <v>4229.3324652477277</v>
      </c>
      <c r="BM145">
        <f t="shared" si="78"/>
        <v>4449.3566587916866</v>
      </c>
      <c r="BO145">
        <f t="shared" si="56"/>
        <v>150.33509525784297</v>
      </c>
      <c r="BP145">
        <f t="shared" si="79"/>
        <v>328.64931281399629</v>
      </c>
      <c r="BQ145">
        <f t="shared" si="80"/>
        <v>422.40067858346617</v>
      </c>
      <c r="BR145">
        <f t="shared" si="81"/>
        <v>1059.0596352375633</v>
      </c>
      <c r="BS145">
        <f t="shared" si="82"/>
        <v>2666.8925181533532</v>
      </c>
      <c r="BT145">
        <f t="shared" si="83"/>
        <v>3783.1325624794272</v>
      </c>
      <c r="BU145">
        <f t="shared" si="84"/>
        <v>2804.0798303358611</v>
      </c>
      <c r="BV145">
        <f t="shared" si="85"/>
        <v>2949.9552394874804</v>
      </c>
    </row>
    <row r="146" spans="1:74" hidden="1" x14ac:dyDescent="0.4">
      <c r="A146" s="9">
        <v>48</v>
      </c>
      <c r="B146" s="16">
        <f t="shared" si="108"/>
        <v>3085580.2568410006</v>
      </c>
      <c r="C146" s="16">
        <f t="shared" si="109"/>
        <v>9812295.3666452169</v>
      </c>
      <c r="D146" s="16">
        <f t="shared" si="110"/>
        <v>14977451.611673463</v>
      </c>
      <c r="E146" s="16">
        <f t="shared" si="111"/>
        <v>6351340.3826946123</v>
      </c>
      <c r="F146" s="16">
        <f t="shared" si="112"/>
        <v>6629117.6807557233</v>
      </c>
      <c r="G146" s="16">
        <f t="shared" si="113"/>
        <v>4489481.7362309443</v>
      </c>
      <c r="H146" s="16">
        <f t="shared" si="114"/>
        <v>1869366.1410058613</v>
      </c>
      <c r="I146" s="16">
        <f t="shared" si="115"/>
        <v>2214710.8899467015</v>
      </c>
      <c r="J146" s="16">
        <f t="shared" si="24"/>
        <v>49429344.065793522</v>
      </c>
      <c r="L146">
        <v>48</v>
      </c>
      <c r="M146">
        <f t="shared" si="99"/>
        <v>3085580.2568410006</v>
      </c>
      <c r="N146">
        <f t="shared" si="100"/>
        <v>9812295.3666452169</v>
      </c>
      <c r="O146">
        <f t="shared" si="101"/>
        <v>14977451.611673463</v>
      </c>
      <c r="P146">
        <f t="shared" si="102"/>
        <v>6351340.3826946123</v>
      </c>
      <c r="Q146">
        <f t="shared" si="103"/>
        <v>6629117.6807557233</v>
      </c>
      <c r="R146">
        <f t="shared" si="104"/>
        <v>4489481.7362309443</v>
      </c>
      <c r="S146">
        <f t="shared" si="105"/>
        <v>1869366.1410058613</v>
      </c>
      <c r="T146">
        <f t="shared" si="106"/>
        <v>2214710.8899467015</v>
      </c>
      <c r="V146">
        <f t="shared" si="38"/>
        <v>30410.807981115675</v>
      </c>
      <c r="W146">
        <f t="shared" si="39"/>
        <v>66481.42356892972</v>
      </c>
      <c r="X146">
        <f t="shared" si="40"/>
        <v>128169.13348273476</v>
      </c>
      <c r="Y146">
        <f t="shared" si="41"/>
        <v>178528.16931247967</v>
      </c>
      <c r="Z146">
        <f t="shared" si="42"/>
        <v>359651.46677487518</v>
      </c>
      <c r="AA146">
        <f t="shared" si="43"/>
        <v>350255.91137545212</v>
      </c>
      <c r="AB146">
        <f t="shared" si="44"/>
        <v>257997.53908851635</v>
      </c>
      <c r="AC146">
        <f t="shared" si="45"/>
        <v>386015.40417224483</v>
      </c>
      <c r="AE146">
        <f t="shared" si="46"/>
        <v>17255.170404850211</v>
      </c>
      <c r="AF146">
        <f t="shared" si="47"/>
        <v>37721.73015433384</v>
      </c>
      <c r="AG146">
        <f t="shared" si="48"/>
        <v>72723.49489233944</v>
      </c>
      <c r="AH146">
        <f t="shared" si="49"/>
        <v>101297.34091464187</v>
      </c>
      <c r="AI146">
        <f t="shared" si="50"/>
        <v>204067.16419400845</v>
      </c>
      <c r="AJ146">
        <f t="shared" si="51"/>
        <v>189621.67418425658</v>
      </c>
      <c r="AK146">
        <f t="shared" si="52"/>
        <v>133549.94018020298</v>
      </c>
      <c r="AL146">
        <f t="shared" si="53"/>
        <v>176586.7080514181</v>
      </c>
      <c r="AW146">
        <f t="shared" ref="AW146:BD146" si="132">IF(AW145+AN269/B$74-AW145/B$75&lt;0,0,AW145+AN269/B$74-AW145/B$75)</f>
        <v>382.08564041611987</v>
      </c>
      <c r="AX146">
        <f t="shared" si="132"/>
        <v>835.28189438056302</v>
      </c>
      <c r="AY146">
        <f t="shared" si="132"/>
        <v>1073.5566004196048</v>
      </c>
      <c r="AZ146">
        <f t="shared" si="132"/>
        <v>2691.6634354378812</v>
      </c>
      <c r="BA146">
        <f t="shared" si="132"/>
        <v>6778.0669175877156</v>
      </c>
      <c r="BB146">
        <f t="shared" si="132"/>
        <v>9615.057640469222</v>
      </c>
      <c r="BC146">
        <f t="shared" si="132"/>
        <v>8000.1651096809737</v>
      </c>
      <c r="BD146">
        <f t="shared" si="132"/>
        <v>8416.3644598881092</v>
      </c>
      <c r="BF146">
        <f t="shared" si="55"/>
        <v>268.40054386432405</v>
      </c>
      <c r="BG146">
        <f t="shared" si="72"/>
        <v>586.75357306703825</v>
      </c>
      <c r="BH146">
        <f t="shared" si="73"/>
        <v>754.13243771199336</v>
      </c>
      <c r="BI146">
        <f t="shared" si="74"/>
        <v>1890.7905808353491</v>
      </c>
      <c r="BJ146">
        <f t="shared" si="75"/>
        <v>4761.3326819820795</v>
      </c>
      <c r="BK146">
        <f t="shared" si="76"/>
        <v>6754.2101372595389</v>
      </c>
      <c r="BL146">
        <f t="shared" si="77"/>
        <v>5304.171057071334</v>
      </c>
      <c r="BM146">
        <f t="shared" si="78"/>
        <v>5580.1131543936172</v>
      </c>
      <c r="BO146">
        <f t="shared" si="56"/>
        <v>188.54111299199479</v>
      </c>
      <c r="BP146">
        <f t="shared" si="79"/>
        <v>412.17193573948566</v>
      </c>
      <c r="BQ146">
        <f t="shared" si="80"/>
        <v>529.7491841948713</v>
      </c>
      <c r="BR146">
        <f t="shared" si="81"/>
        <v>1328.2080409109865</v>
      </c>
      <c r="BS146">
        <f t="shared" si="82"/>
        <v>3344.6540392997495</v>
      </c>
      <c r="BT146">
        <f t="shared" si="83"/>
        <v>4744.5742314062691</v>
      </c>
      <c r="BU146">
        <f t="shared" si="84"/>
        <v>3516.7061477917941</v>
      </c>
      <c r="BV146">
        <f t="shared" si="85"/>
        <v>3699.6559491395838</v>
      </c>
    </row>
    <row r="147" spans="1:74" hidden="1" x14ac:dyDescent="0.4">
      <c r="A147" s="9">
        <v>49</v>
      </c>
      <c r="B147" s="16">
        <f t="shared" si="108"/>
        <v>3869746.6761190873</v>
      </c>
      <c r="C147" s="16">
        <f t="shared" si="109"/>
        <v>12305982.738899373</v>
      </c>
      <c r="D147" s="16">
        <f t="shared" si="110"/>
        <v>18783806.858534247</v>
      </c>
      <c r="E147" s="16">
        <f t="shared" si="111"/>
        <v>7965463.9610626437</v>
      </c>
      <c r="F147" s="16">
        <f t="shared" si="112"/>
        <v>8313835.3163337046</v>
      </c>
      <c r="G147" s="16">
        <f t="shared" si="113"/>
        <v>5630434.336543099</v>
      </c>
      <c r="H147" s="16">
        <f t="shared" si="114"/>
        <v>2344445.0665538991</v>
      </c>
      <c r="I147" s="16">
        <f t="shared" si="115"/>
        <v>2777555.4001341355</v>
      </c>
      <c r="J147" s="16">
        <f t="shared" si="24"/>
        <v>61991270.354180194</v>
      </c>
      <c r="L147">
        <v>49</v>
      </c>
      <c r="M147">
        <f t="shared" si="99"/>
        <v>3869746.6761190873</v>
      </c>
      <c r="N147">
        <f t="shared" si="100"/>
        <v>12305982.738899373</v>
      </c>
      <c r="O147">
        <f t="shared" si="101"/>
        <v>18783806.858534247</v>
      </c>
      <c r="P147">
        <f t="shared" si="102"/>
        <v>7965463.9610626437</v>
      </c>
      <c r="Q147">
        <f t="shared" si="103"/>
        <v>8313835.3163337046</v>
      </c>
      <c r="R147">
        <f t="shared" si="104"/>
        <v>5630434.336543099</v>
      </c>
      <c r="S147">
        <f t="shared" si="105"/>
        <v>2344445.0665538991</v>
      </c>
      <c r="T147">
        <f t="shared" si="106"/>
        <v>2777555.4001341355</v>
      </c>
      <c r="V147">
        <f t="shared" si="38"/>
        <v>38139.381674519842</v>
      </c>
      <c r="W147">
        <f t="shared" si="39"/>
        <v>83376.949054932949</v>
      </c>
      <c r="X147">
        <f t="shared" si="40"/>
        <v>160741.91464514867</v>
      </c>
      <c r="Y147">
        <f t="shared" si="41"/>
        <v>223899.1477401767</v>
      </c>
      <c r="Z147">
        <f t="shared" si="42"/>
        <v>451052.94701954938</v>
      </c>
      <c r="AA147">
        <f t="shared" si="43"/>
        <v>439269.61414496053</v>
      </c>
      <c r="AB147">
        <f t="shared" si="44"/>
        <v>323564.78724642412</v>
      </c>
      <c r="AC147">
        <f t="shared" si="45"/>
        <v>484116.99031783896</v>
      </c>
      <c r="AE147">
        <f t="shared" si="46"/>
        <v>21640.382930272033</v>
      </c>
      <c r="AF147">
        <f t="shared" si="47"/>
        <v>47308.294625865798</v>
      </c>
      <c r="AG147">
        <f t="shared" si="48"/>
        <v>91205.374422471214</v>
      </c>
      <c r="AH147">
        <f t="shared" si="49"/>
        <v>127040.95038058779</v>
      </c>
      <c r="AI147">
        <f t="shared" si="50"/>
        <v>255928.59838763066</v>
      </c>
      <c r="AJ147">
        <f t="shared" si="51"/>
        <v>237811.94534161527</v>
      </c>
      <c r="AK147">
        <f t="shared" si="52"/>
        <v>167490.19442792481</v>
      </c>
      <c r="AL147">
        <f t="shared" si="53"/>
        <v>221464.28579159523</v>
      </c>
      <c r="AW147">
        <f t="shared" ref="AW147:BD147" si="133">IF(AW146+AN270/B$74-AW146/B$75&lt;0,0,AW146+AN270/B$74-AW146/B$75)</f>
        <v>479.18852015996163</v>
      </c>
      <c r="AX147">
        <f t="shared" si="133"/>
        <v>1047.5596372811103</v>
      </c>
      <c r="AY147">
        <f t="shared" si="133"/>
        <v>1346.3892495482696</v>
      </c>
      <c r="AZ147">
        <f t="shared" si="133"/>
        <v>3375.7202102425317</v>
      </c>
      <c r="BA147">
        <f t="shared" si="133"/>
        <v>8500.6383706196484</v>
      </c>
      <c r="BB147">
        <f t="shared" si="133"/>
        <v>12058.619199255696</v>
      </c>
      <c r="BC147">
        <f t="shared" si="133"/>
        <v>10033.319460901434</v>
      </c>
      <c r="BD147">
        <f t="shared" si="133"/>
        <v>10555.291948091701</v>
      </c>
      <c r="BF147">
        <f t="shared" si="55"/>
        <v>336.6116017954015</v>
      </c>
      <c r="BG147">
        <f t="shared" si="72"/>
        <v>735.87056585515302</v>
      </c>
      <c r="BH147">
        <f t="shared" si="73"/>
        <v>945.78693533656042</v>
      </c>
      <c r="BI147">
        <f t="shared" si="74"/>
        <v>2371.3142935968681</v>
      </c>
      <c r="BJ147">
        <f t="shared" si="75"/>
        <v>5971.3732233454612</v>
      </c>
      <c r="BK147">
        <f t="shared" si="76"/>
        <v>8470.7186391853484</v>
      </c>
      <c r="BL147">
        <f t="shared" si="77"/>
        <v>6652.1680833761548</v>
      </c>
      <c r="BM147">
        <f t="shared" si="78"/>
        <v>6998.2388071408623</v>
      </c>
      <c r="BO147">
        <f t="shared" si="56"/>
        <v>236.45677151539232</v>
      </c>
      <c r="BP147">
        <f t="shared" si="79"/>
        <v>516.92091813601724</v>
      </c>
      <c r="BQ147">
        <f t="shared" si="80"/>
        <v>664.37913630514458</v>
      </c>
      <c r="BR147">
        <f t="shared" si="81"/>
        <v>1665.7575648656043</v>
      </c>
      <c r="BS147">
        <f t="shared" si="82"/>
        <v>4194.6612249091486</v>
      </c>
      <c r="BT147">
        <f t="shared" si="83"/>
        <v>5950.355774918231</v>
      </c>
      <c r="BU147">
        <f t="shared" si="84"/>
        <v>4410.4386024315636</v>
      </c>
      <c r="BV147">
        <f t="shared" si="85"/>
        <v>4639.8845517666005</v>
      </c>
    </row>
    <row r="148" spans="1:74" hidden="1" x14ac:dyDescent="0.4">
      <c r="A148" s="9">
        <v>50</v>
      </c>
      <c r="B148" s="16">
        <f t="shared" si="108"/>
        <v>4853200.4001950612</v>
      </c>
      <c r="C148" s="16">
        <f t="shared" si="109"/>
        <v>15433413.438089876</v>
      </c>
      <c r="D148" s="16">
        <f t="shared" si="110"/>
        <v>23557505.592187695</v>
      </c>
      <c r="E148" s="16">
        <f t="shared" si="111"/>
        <v>9989799.3639051579</v>
      </c>
      <c r="F148" s="16">
        <f t="shared" si="112"/>
        <v>10426705.482657511</v>
      </c>
      <c r="G148" s="16">
        <f t="shared" si="113"/>
        <v>7061347.540916414</v>
      </c>
      <c r="H148" s="16">
        <f t="shared" si="114"/>
        <v>2940260.0964685399</v>
      </c>
      <c r="I148" s="16">
        <f t="shared" si="115"/>
        <v>3483440.6765390309</v>
      </c>
      <c r="J148" s="16">
        <f t="shared" si="24"/>
        <v>77745672.590959281</v>
      </c>
      <c r="L148">
        <v>50</v>
      </c>
      <c r="M148">
        <f t="shared" si="99"/>
        <v>4853200.4001950612</v>
      </c>
      <c r="N148">
        <f t="shared" si="100"/>
        <v>15433413.438089876</v>
      </c>
      <c r="O148">
        <f t="shared" si="101"/>
        <v>23557505.592187695</v>
      </c>
      <c r="P148">
        <f t="shared" si="102"/>
        <v>9989799.3639051579</v>
      </c>
      <c r="Q148">
        <f t="shared" si="103"/>
        <v>10426705.482657511</v>
      </c>
      <c r="R148">
        <f t="shared" si="104"/>
        <v>7061347.540916414</v>
      </c>
      <c r="S148">
        <f t="shared" si="105"/>
        <v>2940260.0964685399</v>
      </c>
      <c r="T148">
        <f t="shared" si="106"/>
        <v>3483440.6765390309</v>
      </c>
      <c r="V148">
        <f t="shared" si="38"/>
        <v>47832.087704409409</v>
      </c>
      <c r="W148">
        <f t="shared" si="39"/>
        <v>104566.28725016781</v>
      </c>
      <c r="X148">
        <f t="shared" si="40"/>
        <v>201592.7113002479</v>
      </c>
      <c r="Y148">
        <f t="shared" si="41"/>
        <v>280800.66328934475</v>
      </c>
      <c r="Z148">
        <f t="shared" si="42"/>
        <v>565683.11215137271</v>
      </c>
      <c r="AA148">
        <f t="shared" si="43"/>
        <v>550905.17431480787</v>
      </c>
      <c r="AB148">
        <f t="shared" si="44"/>
        <v>405795.23322438891</v>
      </c>
      <c r="AC148">
        <f t="shared" si="45"/>
        <v>607150.01985770918</v>
      </c>
      <c r="AE148">
        <f t="shared" si="46"/>
        <v>27140.049178354635</v>
      </c>
      <c r="AF148">
        <f t="shared" si="47"/>
        <v>59331.179435554841</v>
      </c>
      <c r="AG148">
        <f t="shared" si="48"/>
        <v>114384.22116336369</v>
      </c>
      <c r="AH148">
        <f t="shared" si="49"/>
        <v>159327.0161671174</v>
      </c>
      <c r="AI148">
        <f t="shared" si="50"/>
        <v>320970.04793160356</v>
      </c>
      <c r="AJ148">
        <f t="shared" si="51"/>
        <v>298249.24598261889</v>
      </c>
      <c r="AK148">
        <f t="shared" si="52"/>
        <v>210055.99246933369</v>
      </c>
      <c r="AL148">
        <f t="shared" si="53"/>
        <v>277747.00819007604</v>
      </c>
      <c r="AW148">
        <f t="shared" ref="AW148:BD148" si="134">IF(AW147+AN271/B$74-AW147/B$75&lt;0,0,AW147+AN271/B$74-AW147/B$75)</f>
        <v>600.96903300244048</v>
      </c>
      <c r="AX148">
        <f t="shared" si="134"/>
        <v>1313.7854429798545</v>
      </c>
      <c r="AY148">
        <f t="shared" si="134"/>
        <v>1688.5593274976627</v>
      </c>
      <c r="AZ148">
        <f t="shared" si="134"/>
        <v>4233.6225203371569</v>
      </c>
      <c r="BA148">
        <f t="shared" si="134"/>
        <v>10660.982487204376</v>
      </c>
      <c r="BB148">
        <f t="shared" si="134"/>
        <v>15123.185160272045</v>
      </c>
      <c r="BC148">
        <f t="shared" si="134"/>
        <v>12583.177709395743</v>
      </c>
      <c r="BD148">
        <f t="shared" si="134"/>
        <v>13237.804306517368</v>
      </c>
      <c r="BF148">
        <f t="shared" si="55"/>
        <v>422.15775281413755</v>
      </c>
      <c r="BG148">
        <f t="shared" si="72"/>
        <v>922.88400871072758</v>
      </c>
      <c r="BH148">
        <f t="shared" si="73"/>
        <v>1186.148323863586</v>
      </c>
      <c r="BI148">
        <f t="shared" si="74"/>
        <v>2973.9578435842659</v>
      </c>
      <c r="BJ148">
        <f t="shared" si="75"/>
        <v>7488.9323117099739</v>
      </c>
      <c r="BK148">
        <f t="shared" si="76"/>
        <v>10623.458975227557</v>
      </c>
      <c r="BL148">
        <f t="shared" si="77"/>
        <v>8342.7437721387942</v>
      </c>
      <c r="BM148">
        <f t="shared" si="78"/>
        <v>8776.7653776162806</v>
      </c>
      <c r="BO148">
        <f t="shared" si="56"/>
        <v>296.54966968339784</v>
      </c>
      <c r="BP148">
        <f t="shared" si="79"/>
        <v>648.2907067674987</v>
      </c>
      <c r="BQ148">
        <f t="shared" si="80"/>
        <v>833.22381572399399</v>
      </c>
      <c r="BR148">
        <f t="shared" si="81"/>
        <v>2089.0916021043622</v>
      </c>
      <c r="BS148">
        <f t="shared" si="82"/>
        <v>5260.6884239709361</v>
      </c>
      <c r="BT148">
        <f t="shared" si="83"/>
        <v>7462.5734934784996</v>
      </c>
      <c r="BU148">
        <f t="shared" si="84"/>
        <v>5531.3033429038587</v>
      </c>
      <c r="BV148">
        <f t="shared" si="85"/>
        <v>5819.0616794537309</v>
      </c>
    </row>
    <row r="149" spans="1:74" hidden="1" x14ac:dyDescent="0.4">
      <c r="A149" s="9">
        <v>51</v>
      </c>
      <c r="B149" s="16">
        <f t="shared" si="108"/>
        <v>6086588.1143607618</v>
      </c>
      <c r="C149" s="16">
        <f t="shared" si="109"/>
        <v>19355646.38800367</v>
      </c>
      <c r="D149" s="16">
        <f t="shared" si="110"/>
        <v>29544387.562408067</v>
      </c>
      <c r="E149" s="16">
        <f t="shared" si="111"/>
        <v>12528597.432479812</v>
      </c>
      <c r="F149" s="16">
        <f t="shared" si="112"/>
        <v>13076538.454940511</v>
      </c>
      <c r="G149" s="16">
        <f t="shared" si="113"/>
        <v>8855911.6603107918</v>
      </c>
      <c r="H149" s="16">
        <f t="shared" si="114"/>
        <v>3687494.9889922854</v>
      </c>
      <c r="I149" s="16">
        <f t="shared" si="115"/>
        <v>4368718.9628623435</v>
      </c>
      <c r="J149" s="16">
        <f t="shared" si="24"/>
        <v>97503883.564358249</v>
      </c>
      <c r="L149">
        <v>51</v>
      </c>
      <c r="M149">
        <f t="shared" si="99"/>
        <v>6086588.1143607618</v>
      </c>
      <c r="N149">
        <f t="shared" si="100"/>
        <v>19355646.38800367</v>
      </c>
      <c r="O149">
        <f t="shared" si="101"/>
        <v>29544387.562408067</v>
      </c>
      <c r="P149">
        <f t="shared" si="102"/>
        <v>12528597.432479812</v>
      </c>
      <c r="Q149">
        <f t="shared" si="103"/>
        <v>13076538.454940511</v>
      </c>
      <c r="R149">
        <f t="shared" si="104"/>
        <v>8855911.6603107918</v>
      </c>
      <c r="S149">
        <f t="shared" si="105"/>
        <v>3687494.9889922854</v>
      </c>
      <c r="T149">
        <f t="shared" si="106"/>
        <v>4368718.9628623435</v>
      </c>
      <c r="V149">
        <f t="shared" si="38"/>
        <v>59988.08878673568</v>
      </c>
      <c r="W149">
        <f t="shared" si="39"/>
        <v>131140.66361531866</v>
      </c>
      <c r="X149">
        <f t="shared" si="40"/>
        <v>252825.29039858808</v>
      </c>
      <c r="Y149">
        <f t="shared" si="41"/>
        <v>352163.07565062959</v>
      </c>
      <c r="Z149">
        <f t="shared" si="42"/>
        <v>709445.27796066215</v>
      </c>
      <c r="AA149">
        <f t="shared" si="43"/>
        <v>690911.6891174129</v>
      </c>
      <c r="AB149">
        <f t="shared" si="44"/>
        <v>508923.64620057191</v>
      </c>
      <c r="AC149">
        <f t="shared" si="45"/>
        <v>761450.5460042638</v>
      </c>
      <c r="AE149">
        <f t="shared" si="46"/>
        <v>34037.395353706219</v>
      </c>
      <c r="AF149">
        <f t="shared" si="47"/>
        <v>74409.548707092501</v>
      </c>
      <c r="AG149">
        <f t="shared" si="48"/>
        <v>143453.71787565842</v>
      </c>
      <c r="AH149">
        <f t="shared" si="49"/>
        <v>199818.23187452651</v>
      </c>
      <c r="AI149">
        <f t="shared" si="50"/>
        <v>402541.06933819328</v>
      </c>
      <c r="AJ149">
        <f t="shared" si="51"/>
        <v>374046.02448227553</v>
      </c>
      <c r="AK149">
        <f t="shared" si="52"/>
        <v>263439.42176616692</v>
      </c>
      <c r="AL149">
        <f t="shared" si="53"/>
        <v>348333.36783314025</v>
      </c>
      <c r="AW149">
        <f t="shared" ref="AW149:BD149" si="135">IF(AW148+AN272/B$74-AW148/B$75&lt;0,0,AW148+AN272/B$74-AW148/B$75)</f>
        <v>753.69872905185821</v>
      </c>
      <c r="AX149">
        <f t="shared" si="135"/>
        <v>1647.6696206353911</v>
      </c>
      <c r="AY149">
        <f t="shared" si="135"/>
        <v>2117.6881822103478</v>
      </c>
      <c r="AZ149">
        <f t="shared" si="135"/>
        <v>5309.5513040361293</v>
      </c>
      <c r="BA149">
        <f t="shared" si="135"/>
        <v>13370.354393979938</v>
      </c>
      <c r="BB149">
        <f t="shared" si="135"/>
        <v>18966.576988706423</v>
      </c>
      <c r="BC149">
        <f t="shared" si="135"/>
        <v>15781.05449188453</v>
      </c>
      <c r="BD149">
        <f t="shared" si="135"/>
        <v>16602.047695671328</v>
      </c>
      <c r="BF149">
        <f t="shared" si="55"/>
        <v>529.44452092711924</v>
      </c>
      <c r="BG149">
        <f t="shared" si="72"/>
        <v>1157.4248692722035</v>
      </c>
      <c r="BH149">
        <f t="shared" si="73"/>
        <v>1487.5949260440318</v>
      </c>
      <c r="BI149">
        <f t="shared" si="74"/>
        <v>3729.7566496360005</v>
      </c>
      <c r="BJ149">
        <f t="shared" si="75"/>
        <v>9392.162417006617</v>
      </c>
      <c r="BK149">
        <f t="shared" si="76"/>
        <v>13323.294686254249</v>
      </c>
      <c r="BL149">
        <f t="shared" si="77"/>
        <v>10462.960740767268</v>
      </c>
      <c r="BM149">
        <f t="shared" si="78"/>
        <v>11007.284842066825</v>
      </c>
      <c r="BO149">
        <f t="shared" si="56"/>
        <v>371.91451956184164</v>
      </c>
      <c r="BP149">
        <f t="shared" si="79"/>
        <v>813.04668793343626</v>
      </c>
      <c r="BQ149">
        <f t="shared" si="80"/>
        <v>1044.9785206077493</v>
      </c>
      <c r="BR149">
        <f t="shared" si="81"/>
        <v>2620.0113469923044</v>
      </c>
      <c r="BS149">
        <f t="shared" si="82"/>
        <v>6597.6347566143577</v>
      </c>
      <c r="BT149">
        <f t="shared" si="83"/>
        <v>9359.1047825279347</v>
      </c>
      <c r="BU149">
        <f t="shared" si="84"/>
        <v>6937.0235575213264</v>
      </c>
      <c r="BV149">
        <f t="shared" si="85"/>
        <v>7297.9135285350058</v>
      </c>
    </row>
    <row r="150" spans="1:74" hidden="1" x14ac:dyDescent="0.4">
      <c r="A150" s="9">
        <v>52</v>
      </c>
      <c r="B150" s="16">
        <f t="shared" si="108"/>
        <v>7633427.8041328583</v>
      </c>
      <c r="C150" s="16">
        <f t="shared" si="109"/>
        <v>24274671.8734833</v>
      </c>
      <c r="D150" s="16">
        <f t="shared" si="110"/>
        <v>37052769.998163134</v>
      </c>
      <c r="E150" s="16">
        <f t="shared" si="111"/>
        <v>15712603.21726617</v>
      </c>
      <c r="F150" s="16">
        <f t="shared" si="112"/>
        <v>16399797.447808541</v>
      </c>
      <c r="G150" s="16">
        <f t="shared" si="113"/>
        <v>11106544.5909281</v>
      </c>
      <c r="H150" s="16">
        <f t="shared" si="114"/>
        <v>4624631.4433797598</v>
      </c>
      <c r="I150" s="16">
        <f t="shared" si="115"/>
        <v>5478981.0272973021</v>
      </c>
      <c r="J150" s="16">
        <f t="shared" si="24"/>
        <v>122283427.40245916</v>
      </c>
      <c r="L150">
        <v>52</v>
      </c>
      <c r="M150">
        <f t="shared" si="99"/>
        <v>7633427.8041328583</v>
      </c>
      <c r="N150">
        <f t="shared" si="100"/>
        <v>24274671.8734833</v>
      </c>
      <c r="O150">
        <f t="shared" si="101"/>
        <v>37052769.998163134</v>
      </c>
      <c r="P150">
        <f t="shared" si="102"/>
        <v>15712603.21726617</v>
      </c>
      <c r="Q150">
        <f t="shared" si="103"/>
        <v>16399797.447808541</v>
      </c>
      <c r="R150">
        <f t="shared" si="104"/>
        <v>11106544.5909281</v>
      </c>
      <c r="S150">
        <f t="shared" si="105"/>
        <v>4624631.4433797598</v>
      </c>
      <c r="T150">
        <f t="shared" si="106"/>
        <v>5478981.0272973021</v>
      </c>
      <c r="V150">
        <f t="shared" si="38"/>
        <v>75233.404373305937</v>
      </c>
      <c r="W150">
        <f t="shared" si="39"/>
        <v>164468.62660736276</v>
      </c>
      <c r="X150">
        <f t="shared" si="40"/>
        <v>317078.0682141236</v>
      </c>
      <c r="Y150">
        <f t="shared" si="41"/>
        <v>441661.46332752117</v>
      </c>
      <c r="Z150">
        <f t="shared" si="42"/>
        <v>889743.02327412623</v>
      </c>
      <c r="AA150">
        <f t="shared" si="43"/>
        <v>866499.32586458791</v>
      </c>
      <c r="AB150">
        <f t="shared" si="44"/>
        <v>638261.01554721547</v>
      </c>
      <c r="AC150">
        <f t="shared" si="45"/>
        <v>954964.86048110691</v>
      </c>
      <c r="AE150">
        <f t="shared" si="46"/>
        <v>42687.626498049365</v>
      </c>
      <c r="AF150">
        <f t="shared" si="47"/>
        <v>93319.920343167891</v>
      </c>
      <c r="AG150">
        <f t="shared" si="48"/>
        <v>179910.90871663496</v>
      </c>
      <c r="AH150">
        <f t="shared" si="49"/>
        <v>250599.84646656085</v>
      </c>
      <c r="AI150">
        <f t="shared" si="50"/>
        <v>504842.47221234953</v>
      </c>
      <c r="AJ150">
        <f t="shared" si="51"/>
        <v>469105.72387281677</v>
      </c>
      <c r="AK150">
        <f t="shared" si="52"/>
        <v>330389.66479373199</v>
      </c>
      <c r="AL150">
        <f t="shared" si="53"/>
        <v>436858.47744123812</v>
      </c>
      <c r="AW150">
        <f t="shared" ref="AW150:BD150" si="136">IF(AW149+AN273/B$74-AW149/B$75&lt;0,0,AW149+AN273/B$74-AW149/B$75)</f>
        <v>945.24300416971619</v>
      </c>
      <c r="AX150">
        <f t="shared" si="136"/>
        <v>2066.406804278176</v>
      </c>
      <c r="AY150">
        <f t="shared" si="136"/>
        <v>2655.8754341610211</v>
      </c>
      <c r="AZ150">
        <f t="shared" si="136"/>
        <v>6658.915601110195</v>
      </c>
      <c r="BA150">
        <f t="shared" si="136"/>
        <v>16768.283489184163</v>
      </c>
      <c r="BB150">
        <f t="shared" si="136"/>
        <v>23786.724746283748</v>
      </c>
      <c r="BC150">
        <f t="shared" si="136"/>
        <v>19791.636621017533</v>
      </c>
      <c r="BD150">
        <f t="shared" si="136"/>
        <v>20821.276605788713</v>
      </c>
      <c r="BF150">
        <f t="shared" si="55"/>
        <v>663.99704580196271</v>
      </c>
      <c r="BG150">
        <f t="shared" si="72"/>
        <v>1451.5717200901163</v>
      </c>
      <c r="BH150">
        <f t="shared" si="73"/>
        <v>1865.6508797438214</v>
      </c>
      <c r="BI150">
        <f t="shared" si="74"/>
        <v>4677.6334422760774</v>
      </c>
      <c r="BJ150">
        <f t="shared" si="75"/>
        <v>11779.07760319061</v>
      </c>
      <c r="BK150">
        <f t="shared" si="76"/>
        <v>16709.264067725551</v>
      </c>
      <c r="BL150">
        <f t="shared" si="77"/>
        <v>13122.0076163259</v>
      </c>
      <c r="BM150">
        <f t="shared" si="78"/>
        <v>13804.666268869078</v>
      </c>
      <c r="BO150">
        <f t="shared" si="56"/>
        <v>466.43252038100815</v>
      </c>
      <c r="BP150">
        <f t="shared" si="79"/>
        <v>1019.6735967366965</v>
      </c>
      <c r="BQ150">
        <f t="shared" si="80"/>
        <v>1310.5483638695187</v>
      </c>
      <c r="BR150">
        <f t="shared" si="81"/>
        <v>3285.8585285785221</v>
      </c>
      <c r="BS150">
        <f t="shared" si="82"/>
        <v>8274.3513528497133</v>
      </c>
      <c r="BT150">
        <f t="shared" si="83"/>
        <v>11737.618724763724</v>
      </c>
      <c r="BU150">
        <f t="shared" si="84"/>
        <v>8699.9921491442965</v>
      </c>
      <c r="BV150">
        <f t="shared" si="85"/>
        <v>9152.5991853009145</v>
      </c>
    </row>
    <row r="151" spans="1:74" hidden="1" x14ac:dyDescent="0.4">
      <c r="A151" s="9">
        <v>53</v>
      </c>
      <c r="B151" s="16">
        <f t="shared" si="108"/>
        <v>9573379.8551979493</v>
      </c>
      <c r="C151" s="16">
        <f t="shared" si="109"/>
        <v>30443813.797429949</v>
      </c>
      <c r="D151" s="16">
        <f t="shared" si="110"/>
        <v>46469325.574500985</v>
      </c>
      <c r="E151" s="16">
        <f t="shared" si="111"/>
        <v>19705789.190991394</v>
      </c>
      <c r="F151" s="16">
        <f t="shared" si="112"/>
        <v>20567626.306909453</v>
      </c>
      <c r="G151" s="16">
        <f t="shared" si="113"/>
        <v>13929151.224837892</v>
      </c>
      <c r="H151" s="16">
        <f t="shared" si="114"/>
        <v>5799930.861178319</v>
      </c>
      <c r="I151" s="16">
        <f t="shared" si="115"/>
        <v>6871404.0323196901</v>
      </c>
      <c r="J151" s="16">
        <f t="shared" si="24"/>
        <v>153360420.84336564</v>
      </c>
      <c r="L151">
        <v>53</v>
      </c>
      <c r="M151">
        <f t="shared" si="99"/>
        <v>9573379.8551979493</v>
      </c>
      <c r="N151">
        <f t="shared" si="100"/>
        <v>30443813.797429949</v>
      </c>
      <c r="O151">
        <f t="shared" si="101"/>
        <v>46469325.574500985</v>
      </c>
      <c r="P151">
        <f t="shared" si="102"/>
        <v>19705789.190991394</v>
      </c>
      <c r="Q151">
        <f t="shared" si="103"/>
        <v>20567626.306909453</v>
      </c>
      <c r="R151">
        <f t="shared" si="104"/>
        <v>13929151.224837892</v>
      </c>
      <c r="S151">
        <f t="shared" si="105"/>
        <v>5799930.861178319</v>
      </c>
      <c r="T151">
        <f t="shared" si="106"/>
        <v>6871404.0323196901</v>
      </c>
      <c r="V151">
        <f t="shared" si="38"/>
        <v>94353.149901466546</v>
      </c>
      <c r="W151">
        <f t="shared" si="39"/>
        <v>206266.52628096304</v>
      </c>
      <c r="X151">
        <f t="shared" si="40"/>
        <v>397659.98561258521</v>
      </c>
      <c r="Y151">
        <f t="shared" si="41"/>
        <v>553904.88576413062</v>
      </c>
      <c r="Z151">
        <f t="shared" si="42"/>
        <v>1115861.4653699568</v>
      </c>
      <c r="AA151">
        <f t="shared" si="43"/>
        <v>1086710.636901971</v>
      </c>
      <c r="AB151">
        <f t="shared" si="44"/>
        <v>800468.06040281756</v>
      </c>
      <c r="AC151">
        <f t="shared" si="45"/>
        <v>1197658.7180003191</v>
      </c>
      <c r="AE151">
        <f t="shared" si="46"/>
        <v>53536.219123134892</v>
      </c>
      <c r="AF151">
        <f t="shared" si="47"/>
        <v>117036.15576456618</v>
      </c>
      <c r="AG151">
        <f t="shared" si="48"/>
        <v>225633.29521579784</v>
      </c>
      <c r="AH151">
        <f t="shared" si="49"/>
        <v>314287.05208688095</v>
      </c>
      <c r="AI151">
        <f t="shared" si="50"/>
        <v>633142.65589960839</v>
      </c>
      <c r="AJ151">
        <f t="shared" si="51"/>
        <v>588323.80447034806</v>
      </c>
      <c r="AK151">
        <f t="shared" si="52"/>
        <v>414354.57863559114</v>
      </c>
      <c r="AL151">
        <f t="shared" si="53"/>
        <v>547881.27380692435</v>
      </c>
      <c r="AW151">
        <f t="shared" ref="AW151:BD151" si="137">IF(AW150+AN274/B$74-AW150/B$75&lt;0,0,AW150+AN274/B$74-AW150/B$75)</f>
        <v>1185.4661584083819</v>
      </c>
      <c r="AX151">
        <f t="shared" si="137"/>
        <v>2591.5614558060888</v>
      </c>
      <c r="AY151">
        <f t="shared" si="137"/>
        <v>3330.8370802612817</v>
      </c>
      <c r="AZ151">
        <f t="shared" si="137"/>
        <v>8351.2060517682585</v>
      </c>
      <c r="BA151">
        <f t="shared" si="137"/>
        <v>21029.759039038341</v>
      </c>
      <c r="BB151">
        <f t="shared" si="137"/>
        <v>29831.860251648934</v>
      </c>
      <c r="BC151">
        <f t="shared" si="137"/>
        <v>24821.464258386324</v>
      </c>
      <c r="BD151">
        <f t="shared" si="137"/>
        <v>26112.776254803201</v>
      </c>
      <c r="BF151">
        <f t="shared" si="55"/>
        <v>832.74462082261493</v>
      </c>
      <c r="BG151">
        <f t="shared" si="72"/>
        <v>1820.4727706029526</v>
      </c>
      <c r="BH151">
        <f t="shared" si="73"/>
        <v>2339.785612394141</v>
      </c>
      <c r="BI151">
        <f t="shared" si="74"/>
        <v>5866.402737576549</v>
      </c>
      <c r="BJ151">
        <f t="shared" si="75"/>
        <v>14772.601134786739</v>
      </c>
      <c r="BK151">
        <f t="shared" si="76"/>
        <v>20955.740474860468</v>
      </c>
      <c r="BL151">
        <f t="shared" si="77"/>
        <v>16456.822118671716</v>
      </c>
      <c r="BM151">
        <f t="shared" si="78"/>
        <v>17312.971437328895</v>
      </c>
      <c r="BO151">
        <f t="shared" si="56"/>
        <v>584.97123563358082</v>
      </c>
      <c r="BP151">
        <f t="shared" si="79"/>
        <v>1278.8124707487484</v>
      </c>
      <c r="BQ151">
        <f t="shared" si="80"/>
        <v>1643.6098733941001</v>
      </c>
      <c r="BR151">
        <f t="shared" si="81"/>
        <v>4120.9234767970556</v>
      </c>
      <c r="BS151">
        <f t="shared" si="82"/>
        <v>10377.187103054253</v>
      </c>
      <c r="BT151">
        <f t="shared" si="83"/>
        <v>14720.60593054082</v>
      </c>
      <c r="BU151">
        <f t="shared" si="84"/>
        <v>10910.999882735097</v>
      </c>
      <c r="BV151">
        <f t="shared" si="85"/>
        <v>11478.632727084996</v>
      </c>
    </row>
    <row r="152" spans="1:74" hidden="1" x14ac:dyDescent="0.4">
      <c r="A152" s="9">
        <v>54</v>
      </c>
      <c r="B152" s="16">
        <f t="shared" si="108"/>
        <v>12006349.467573319</v>
      </c>
      <c r="C152" s="16">
        <f t="shared" si="109"/>
        <v>38180775.557465486</v>
      </c>
      <c r="D152" s="16">
        <f t="shared" si="110"/>
        <v>58278995.590775587</v>
      </c>
      <c r="E152" s="16">
        <f t="shared" si="111"/>
        <v>24713799.633983031</v>
      </c>
      <c r="F152" s="16">
        <f t="shared" si="112"/>
        <v>25794663.211355805</v>
      </c>
      <c r="G152" s="16">
        <f t="shared" si="113"/>
        <v>17469092.412673589</v>
      </c>
      <c r="H152" s="16">
        <f t="shared" si="114"/>
        <v>7273919.7504276307</v>
      </c>
      <c r="I152" s="16">
        <f t="shared" si="115"/>
        <v>8617696.0898640547</v>
      </c>
      <c r="J152" s="16">
        <f t="shared" si="24"/>
        <v>192335291.71411848</v>
      </c>
      <c r="L152">
        <v>54</v>
      </c>
      <c r="M152">
        <f t="shared" si="99"/>
        <v>12006349.467573319</v>
      </c>
      <c r="N152">
        <f t="shared" si="100"/>
        <v>38180775.557465486</v>
      </c>
      <c r="O152">
        <f t="shared" si="101"/>
        <v>58278995.590775587</v>
      </c>
      <c r="P152">
        <f t="shared" si="102"/>
        <v>24713799.633983031</v>
      </c>
      <c r="Q152">
        <f t="shared" si="103"/>
        <v>25794663.211355805</v>
      </c>
      <c r="R152">
        <f t="shared" si="104"/>
        <v>17469092.412673589</v>
      </c>
      <c r="S152">
        <f t="shared" si="105"/>
        <v>7273919.7504276307</v>
      </c>
      <c r="T152">
        <f t="shared" si="106"/>
        <v>8617696.0898640547</v>
      </c>
      <c r="V152">
        <f t="shared" si="38"/>
        <v>118331.96929590717</v>
      </c>
      <c r="W152">
        <f t="shared" si="39"/>
        <v>258686.90425430058</v>
      </c>
      <c r="X152">
        <f t="shared" si="40"/>
        <v>498720.91453078156</v>
      </c>
      <c r="Y152">
        <f t="shared" si="41"/>
        <v>694673.74436934735</v>
      </c>
      <c r="Z152">
        <f t="shared" si="42"/>
        <v>1399445.4323627341</v>
      </c>
      <c r="AA152">
        <f t="shared" si="43"/>
        <v>1362886.2401913195</v>
      </c>
      <c r="AB152">
        <f t="shared" si="44"/>
        <v>1003898.2487057338</v>
      </c>
      <c r="AC152">
        <f t="shared" si="45"/>
        <v>1502030.5606575117</v>
      </c>
      <c r="AE152">
        <f t="shared" si="46"/>
        <v>67141.86271591211</v>
      </c>
      <c r="AF152">
        <f t="shared" si="47"/>
        <v>146779.61260336512</v>
      </c>
      <c r="AG152">
        <f t="shared" si="48"/>
        <v>282975.5253480603</v>
      </c>
      <c r="AH152">
        <f t="shared" si="49"/>
        <v>394159.66331263084</v>
      </c>
      <c r="AI152">
        <f t="shared" si="50"/>
        <v>794048.92572305794</v>
      </c>
      <c r="AJ152">
        <f t="shared" si="51"/>
        <v>737839.85419983487</v>
      </c>
      <c r="AK152">
        <f t="shared" si="52"/>
        <v>519658.25548119837</v>
      </c>
      <c r="AL152">
        <f t="shared" si="53"/>
        <v>687119.2975626518</v>
      </c>
      <c r="AW152">
        <f t="shared" ref="AW152:BD152" si="138">IF(AW151+AN275/B$74-AW151/B$75&lt;0,0,AW151+AN275/B$74-AW151/B$75)</f>
        <v>1486.7393956131205</v>
      </c>
      <c r="AX152">
        <f t="shared" si="138"/>
        <v>3250.1784088652912</v>
      </c>
      <c r="AY152">
        <f t="shared" si="138"/>
        <v>4177.3328344034289</v>
      </c>
      <c r="AZ152">
        <f t="shared" si="138"/>
        <v>10473.573581144236</v>
      </c>
      <c r="BA152">
        <f t="shared" si="138"/>
        <v>26374.241914730948</v>
      </c>
      <c r="BB152">
        <f t="shared" si="138"/>
        <v>37413.300720801984</v>
      </c>
      <c r="BC152">
        <f t="shared" si="138"/>
        <v>31129.567484723517</v>
      </c>
      <c r="BD152">
        <f t="shared" si="138"/>
        <v>32749.052515922245</v>
      </c>
      <c r="BF152">
        <f t="shared" si="55"/>
        <v>1044.377543374075</v>
      </c>
      <c r="BG152">
        <f t="shared" si="72"/>
        <v>2283.1259817248347</v>
      </c>
      <c r="BH152">
        <f t="shared" si="73"/>
        <v>2934.416493114426</v>
      </c>
      <c r="BI152">
        <f t="shared" si="74"/>
        <v>7357.2847260915751</v>
      </c>
      <c r="BJ152">
        <f t="shared" si="75"/>
        <v>18526.895877337702</v>
      </c>
      <c r="BK152">
        <f t="shared" si="76"/>
        <v>26281.412340933552</v>
      </c>
      <c r="BL152">
        <f t="shared" si="77"/>
        <v>20639.143188529022</v>
      </c>
      <c r="BM152">
        <f t="shared" si="78"/>
        <v>21712.87384606605</v>
      </c>
      <c r="BO152">
        <f t="shared" si="56"/>
        <v>733.63526674700131</v>
      </c>
      <c r="BP152">
        <f t="shared" si="79"/>
        <v>1603.8086506612708</v>
      </c>
      <c r="BQ152">
        <f t="shared" si="80"/>
        <v>2061.3153167941246</v>
      </c>
      <c r="BR152">
        <f t="shared" si="81"/>
        <v>5168.2110332647517</v>
      </c>
      <c r="BS152">
        <f t="shared" si="82"/>
        <v>13014.435522093743</v>
      </c>
      <c r="BT152">
        <f t="shared" si="83"/>
        <v>18461.68665713261</v>
      </c>
      <c r="BU152">
        <f t="shared" si="84"/>
        <v>13683.911000703409</v>
      </c>
      <c r="BV152">
        <f t="shared" si="85"/>
        <v>14395.802082206948</v>
      </c>
    </row>
    <row r="153" spans="1:74" hidden="1" x14ac:dyDescent="0.4">
      <c r="A153" s="9">
        <v>55</v>
      </c>
      <c r="B153" s="16">
        <f t="shared" si="108"/>
        <v>15057631.653384078</v>
      </c>
      <c r="C153" s="16">
        <f t="shared" si="109"/>
        <v>47884001.389228649</v>
      </c>
      <c r="D153" s="16">
        <f t="shared" si="110"/>
        <v>73089963.864966497</v>
      </c>
      <c r="E153" s="16">
        <f t="shared" si="111"/>
        <v>30994541.067549702</v>
      </c>
      <c r="F153" s="16">
        <f t="shared" si="112"/>
        <v>32350094.282087918</v>
      </c>
      <c r="G153" s="16">
        <f t="shared" si="113"/>
        <v>21908670.872807004</v>
      </c>
      <c r="H153" s="16">
        <f t="shared" si="114"/>
        <v>9122506.7681086008</v>
      </c>
      <c r="I153" s="16">
        <f t="shared" si="115"/>
        <v>10807789.142939903</v>
      </c>
      <c r="J153" s="16">
        <f t="shared" si="24"/>
        <v>241215199.04107237</v>
      </c>
      <c r="L153">
        <v>55</v>
      </c>
      <c r="M153">
        <f t="shared" si="99"/>
        <v>15057631.653384078</v>
      </c>
      <c r="N153">
        <f t="shared" si="100"/>
        <v>47884001.389228649</v>
      </c>
      <c r="O153">
        <f t="shared" si="101"/>
        <v>73089963.864966497</v>
      </c>
      <c r="P153">
        <f t="shared" si="102"/>
        <v>30994541.067549702</v>
      </c>
      <c r="Q153">
        <f t="shared" si="103"/>
        <v>32350094.282087918</v>
      </c>
      <c r="R153">
        <f t="shared" si="104"/>
        <v>21908670.872807004</v>
      </c>
      <c r="S153">
        <f t="shared" si="105"/>
        <v>9122506.7681086008</v>
      </c>
      <c r="T153">
        <f t="shared" si="106"/>
        <v>10807789.142939903</v>
      </c>
      <c r="V153">
        <f t="shared" si="38"/>
        <v>148404.74294785428</v>
      </c>
      <c r="W153">
        <f t="shared" si="39"/>
        <v>324429.34701639845</v>
      </c>
      <c r="X153">
        <f t="shared" si="40"/>
        <v>625465.37139578722</v>
      </c>
      <c r="Y153">
        <f t="shared" si="41"/>
        <v>871217.46624495822</v>
      </c>
      <c r="Z153">
        <f t="shared" si="42"/>
        <v>1755099.157861507</v>
      </c>
      <c r="AA153">
        <f t="shared" si="43"/>
        <v>1709248.8475111884</v>
      </c>
      <c r="AB153">
        <f t="shared" si="44"/>
        <v>1259027.9907573452</v>
      </c>
      <c r="AC153">
        <f t="shared" si="45"/>
        <v>1883755.1726844187</v>
      </c>
      <c r="AE153">
        <f t="shared" si="46"/>
        <v>84205.231575910468</v>
      </c>
      <c r="AF153">
        <f t="shared" si="47"/>
        <v>184082.04315367693</v>
      </c>
      <c r="AG153">
        <f t="shared" si="48"/>
        <v>354890.65507563407</v>
      </c>
      <c r="AH153">
        <f t="shared" si="49"/>
        <v>494331.02366486972</v>
      </c>
      <c r="AI153">
        <f t="shared" si="50"/>
        <v>995847.76126961666</v>
      </c>
      <c r="AJ153">
        <f t="shared" si="51"/>
        <v>925353.76999728021</v>
      </c>
      <c r="AK153">
        <f t="shared" si="52"/>
        <v>651723.70817879902</v>
      </c>
      <c r="AL153">
        <f t="shared" si="53"/>
        <v>861743.13965440751</v>
      </c>
      <c r="AW153">
        <f t="shared" ref="AW153:BD153" si="139">IF(AW152+AN276/B$74-AW152/B$75&lt;0,0,AW152+AN276/B$74-AW152/B$75)</f>
        <v>1864.5779255577036</v>
      </c>
      <c r="AX153">
        <f t="shared" si="139"/>
        <v>4076.1756452920895</v>
      </c>
      <c r="AY153">
        <f t="shared" si="139"/>
        <v>5238.9562109665585</v>
      </c>
      <c r="AZ153">
        <f t="shared" si="139"/>
        <v>13135.317567240727</v>
      </c>
      <c r="BA153">
        <f t="shared" si="139"/>
        <v>33076.966563629598</v>
      </c>
      <c r="BB153">
        <f t="shared" si="139"/>
        <v>46921.481229708836</v>
      </c>
      <c r="BC153">
        <f t="shared" si="139"/>
        <v>39040.806037875591</v>
      </c>
      <c r="BD153">
        <f t="shared" si="139"/>
        <v>41071.865642629644</v>
      </c>
      <c r="BF153">
        <f t="shared" si="55"/>
        <v>1309.7946547175022</v>
      </c>
      <c r="BG153">
        <f t="shared" si="72"/>
        <v>2863.3574380091081</v>
      </c>
      <c r="BH153">
        <f t="shared" si="73"/>
        <v>3680.1662978878285</v>
      </c>
      <c r="BI153">
        <f t="shared" si="74"/>
        <v>9227.0580391231706</v>
      </c>
      <c r="BJ153">
        <f t="shared" si="75"/>
        <v>23235.303499773647</v>
      </c>
      <c r="BK153">
        <f t="shared" si="76"/>
        <v>32960.545368854611</v>
      </c>
      <c r="BL153">
        <f t="shared" si="77"/>
        <v>25884.355336626271</v>
      </c>
      <c r="BM153">
        <f t="shared" si="78"/>
        <v>27230.963180994142</v>
      </c>
      <c r="BO153">
        <f t="shared" si="56"/>
        <v>920.08063272324557</v>
      </c>
      <c r="BP153">
        <f t="shared" si="79"/>
        <v>2011.3990492994089</v>
      </c>
      <c r="BQ153">
        <f t="shared" si="80"/>
        <v>2585.1760225863054</v>
      </c>
      <c r="BR153">
        <f t="shared" si="81"/>
        <v>6481.6552489608457</v>
      </c>
      <c r="BS153">
        <f t="shared" si="82"/>
        <v>16321.911735240119</v>
      </c>
      <c r="BT153">
        <f t="shared" si="83"/>
        <v>23153.522067413178</v>
      </c>
      <c r="BU153">
        <f t="shared" si="84"/>
        <v>17161.527094616216</v>
      </c>
      <c r="BV153">
        <f t="shared" si="85"/>
        <v>18054.337964136495</v>
      </c>
    </row>
    <row r="154" spans="1:74" hidden="1" x14ac:dyDescent="0.4">
      <c r="A154" s="9">
        <v>56</v>
      </c>
      <c r="B154" s="16">
        <f t="shared" si="108"/>
        <v>18884363.779461142</v>
      </c>
      <c r="C154" s="16">
        <f t="shared" si="109"/>
        <v>60053195.76582893</v>
      </c>
      <c r="D154" s="16">
        <f t="shared" si="110"/>
        <v>91664977.469647124</v>
      </c>
      <c r="E154" s="16">
        <f t="shared" si="111"/>
        <v>38871464.129985698</v>
      </c>
      <c r="F154" s="16">
        <f t="shared" si="112"/>
        <v>40571516.343708463</v>
      </c>
      <c r="G154" s="16">
        <f t="shared" si="113"/>
        <v>27476519.56233032</v>
      </c>
      <c r="H154" s="16">
        <f t="shared" si="114"/>
        <v>11440891.924783025</v>
      </c>
      <c r="I154" s="16">
        <f t="shared" si="115"/>
        <v>13554470.35265458</v>
      </c>
      <c r="J154" s="16">
        <f t="shared" si="24"/>
        <v>302517399.3283993</v>
      </c>
      <c r="L154">
        <v>56</v>
      </c>
      <c r="M154">
        <f t="shared" si="99"/>
        <v>18884363.779461142</v>
      </c>
      <c r="N154">
        <f t="shared" si="100"/>
        <v>60053195.76582893</v>
      </c>
      <c r="O154">
        <f t="shared" si="101"/>
        <v>91664977.469647124</v>
      </c>
      <c r="P154">
        <f t="shared" si="102"/>
        <v>38871464.129985698</v>
      </c>
      <c r="Q154">
        <f t="shared" si="103"/>
        <v>40571516.343708463</v>
      </c>
      <c r="R154">
        <f t="shared" si="104"/>
        <v>27476519.56233032</v>
      </c>
      <c r="S154">
        <f t="shared" si="105"/>
        <v>11440891.924783025</v>
      </c>
      <c r="T154">
        <f t="shared" si="106"/>
        <v>13554470.35265458</v>
      </c>
      <c r="V154">
        <f t="shared" si="38"/>
        <v>186120.18257166335</v>
      </c>
      <c r="W154">
        <f t="shared" si="39"/>
        <v>406879.511388087</v>
      </c>
      <c r="X154">
        <f t="shared" si="40"/>
        <v>784420.54346835322</v>
      </c>
      <c r="Y154">
        <f t="shared" si="41"/>
        <v>1092627.8409721006</v>
      </c>
      <c r="Z154">
        <f t="shared" si="42"/>
        <v>2201138.3814554783</v>
      </c>
      <c r="AA154">
        <f t="shared" si="43"/>
        <v>2143635.7170266947</v>
      </c>
      <c r="AB154">
        <f t="shared" si="44"/>
        <v>1578996.1617664662</v>
      </c>
      <c r="AC154">
        <f t="shared" si="45"/>
        <v>2362490.9130055187</v>
      </c>
      <c r="AE154">
        <f t="shared" si="46"/>
        <v>105605.06869989172</v>
      </c>
      <c r="AF154">
        <f t="shared" si="47"/>
        <v>230864.47777458408</v>
      </c>
      <c r="AG154">
        <f t="shared" si="48"/>
        <v>445082.22718235175</v>
      </c>
      <c r="AH154">
        <f t="shared" si="49"/>
        <v>619959.83785823267</v>
      </c>
      <c r="AI154">
        <f t="shared" si="50"/>
        <v>1248931.5601335801</v>
      </c>
      <c r="AJ154">
        <f t="shared" si="51"/>
        <v>1160522.2932514527</v>
      </c>
      <c r="AK154">
        <f t="shared" si="52"/>
        <v>817352.14888203889</v>
      </c>
      <c r="AL154">
        <f t="shared" si="53"/>
        <v>1080745.7181608384</v>
      </c>
      <c r="AW154">
        <f t="shared" ref="AW154:BD154" si="140">IF(AW153+AN277/B$74-AW153/B$75&lt;0,0,AW153+AN277/B$74-AW153/B$75)</f>
        <v>2338.4399786081858</v>
      </c>
      <c r="AX154">
        <f t="shared" si="140"/>
        <v>5112.0910304293175</v>
      </c>
      <c r="AY154">
        <f t="shared" si="140"/>
        <v>6570.3795384349723</v>
      </c>
      <c r="AZ154">
        <f t="shared" si="140"/>
        <v>16473.514627586726</v>
      </c>
      <c r="BA154">
        <f t="shared" si="140"/>
        <v>41483.115252660951</v>
      </c>
      <c r="BB154">
        <f t="shared" si="140"/>
        <v>58846.061651651195</v>
      </c>
      <c r="BC154">
        <f t="shared" si="140"/>
        <v>48962.599199029282</v>
      </c>
      <c r="BD154">
        <f t="shared" si="140"/>
        <v>51509.830511088818</v>
      </c>
      <c r="BF154">
        <f t="shared" si="55"/>
        <v>1642.6646172216231</v>
      </c>
      <c r="BG154">
        <f t="shared" si="72"/>
        <v>3591.0483623788969</v>
      </c>
      <c r="BH154">
        <f t="shared" si="73"/>
        <v>4615.440245735067</v>
      </c>
      <c r="BI154">
        <f t="shared" si="74"/>
        <v>11572.013755993705</v>
      </c>
      <c r="BJ154">
        <f t="shared" si="75"/>
        <v>29140.301338087222</v>
      </c>
      <c r="BK154">
        <f t="shared" si="76"/>
        <v>41337.106885367146</v>
      </c>
      <c r="BL154">
        <f t="shared" si="77"/>
        <v>32462.580687250931</v>
      </c>
      <c r="BM154">
        <f t="shared" si="78"/>
        <v>34151.414411811886</v>
      </c>
      <c r="BO154">
        <f t="shared" si="56"/>
        <v>1153.9090459197996</v>
      </c>
      <c r="BP154">
        <f t="shared" si="79"/>
        <v>2522.5740825252287</v>
      </c>
      <c r="BQ154">
        <f t="shared" si="80"/>
        <v>3242.1701877672194</v>
      </c>
      <c r="BR154">
        <f t="shared" si="81"/>
        <v>8128.8969230582406</v>
      </c>
      <c r="BS154">
        <f t="shared" si="82"/>
        <v>20469.946793960236</v>
      </c>
      <c r="BT154">
        <f t="shared" si="83"/>
        <v>29037.736048278042</v>
      </c>
      <c r="BU154">
        <f t="shared" si="84"/>
        <v>21522.941215621242</v>
      </c>
      <c r="BV154">
        <f t="shared" si="85"/>
        <v>22642.650572565319</v>
      </c>
    </row>
    <row r="155" spans="1:74" hidden="1" x14ac:dyDescent="0.4">
      <c r="A155" s="9">
        <v>57</v>
      </c>
      <c r="B155" s="16">
        <f t="shared" si="108"/>
        <v>23683617.952951893</v>
      </c>
      <c r="C155" s="16">
        <f t="shared" si="109"/>
        <v>75315057.577878579</v>
      </c>
      <c r="D155" s="16">
        <f t="shared" si="110"/>
        <v>114960627.28987595</v>
      </c>
      <c r="E155" s="16">
        <f t="shared" si="111"/>
        <v>48750220.89585717</v>
      </c>
      <c r="F155" s="16">
        <f t="shared" si="112"/>
        <v>50882322.755368635</v>
      </c>
      <c r="G155" s="16">
        <f t="shared" si="113"/>
        <v>34459375.999672092</v>
      </c>
      <c r="H155" s="16">
        <f t="shared" si="114"/>
        <v>14348469.270766472</v>
      </c>
      <c r="I155" s="16">
        <f t="shared" si="115"/>
        <v>16999190.501510471</v>
      </c>
      <c r="J155" s="16">
        <f t="shared" si="24"/>
        <v>379398882.24388134</v>
      </c>
      <c r="L155">
        <v>57</v>
      </c>
      <c r="M155">
        <f t="shared" si="99"/>
        <v>23683617.952951893</v>
      </c>
      <c r="N155">
        <f t="shared" si="100"/>
        <v>75315057.577878579</v>
      </c>
      <c r="O155">
        <f t="shared" si="101"/>
        <v>114960627.28987595</v>
      </c>
      <c r="P155">
        <f t="shared" si="102"/>
        <v>48750220.89585717</v>
      </c>
      <c r="Q155">
        <f t="shared" si="103"/>
        <v>50882322.755368635</v>
      </c>
      <c r="R155">
        <f t="shared" si="104"/>
        <v>34459375.999672092</v>
      </c>
      <c r="S155">
        <f t="shared" si="105"/>
        <v>14348469.270766472</v>
      </c>
      <c r="T155">
        <f t="shared" si="106"/>
        <v>16999190.501510471</v>
      </c>
      <c r="V155">
        <f t="shared" si="38"/>
        <v>233420.58799752223</v>
      </c>
      <c r="W155">
        <f t="shared" si="39"/>
        <v>510283.48178082833</v>
      </c>
      <c r="X155">
        <f t="shared" si="40"/>
        <v>983772.4311452281</v>
      </c>
      <c r="Y155">
        <f t="shared" si="41"/>
        <v>1370307.2368520279</v>
      </c>
      <c r="Z155">
        <f t="shared" si="42"/>
        <v>2760533.5872987495</v>
      </c>
      <c r="AA155">
        <f t="shared" si="43"/>
        <v>2688417.2506557638</v>
      </c>
      <c r="AB155">
        <f t="shared" si="44"/>
        <v>1980280.7381378659</v>
      </c>
      <c r="AC155">
        <f t="shared" si="45"/>
        <v>2962892.0971055566</v>
      </c>
      <c r="AE155">
        <f t="shared" si="46"/>
        <v>132443.43999048226</v>
      </c>
      <c r="AF155">
        <f t="shared" si="47"/>
        <v>289536.15564575174</v>
      </c>
      <c r="AG155">
        <f t="shared" si="48"/>
        <v>558194.99927768554</v>
      </c>
      <c r="AH155">
        <f t="shared" si="49"/>
        <v>777515.83889618854</v>
      </c>
      <c r="AI155">
        <f t="shared" si="50"/>
        <v>1566333.8339075462</v>
      </c>
      <c r="AJ155">
        <f t="shared" si="51"/>
        <v>1455456.3203840253</v>
      </c>
      <c r="AK155">
        <f t="shared" si="52"/>
        <v>1025073.2433050645</v>
      </c>
      <c r="AL155">
        <f t="shared" si="53"/>
        <v>1355405.4027704129</v>
      </c>
      <c r="AW155">
        <f t="shared" ref="AW155:BD155" si="141">IF(AW154+AN278/B$74-AW154/B$75&lt;0,0,AW154+AN278/B$74-AW154/B$75)</f>
        <v>2932.7288812101274</v>
      </c>
      <c r="AX155">
        <f t="shared" si="141"/>
        <v>6411.2729620875689</v>
      </c>
      <c r="AY155">
        <f t="shared" si="141"/>
        <v>8240.1695186331417</v>
      </c>
      <c r="AZ155">
        <f t="shared" si="141"/>
        <v>20660.077900359909</v>
      </c>
      <c r="BA155">
        <f t="shared" si="141"/>
        <v>52025.594540364073</v>
      </c>
      <c r="BB155">
        <f t="shared" si="141"/>
        <v>73801.143552432564</v>
      </c>
      <c r="BC155">
        <f t="shared" si="141"/>
        <v>61405.907396233575</v>
      </c>
      <c r="BD155">
        <f t="shared" si="141"/>
        <v>64600.489771282875</v>
      </c>
      <c r="BF155">
        <f t="shared" si="55"/>
        <v>2060.1298340535604</v>
      </c>
      <c r="BG155">
        <f t="shared" si="72"/>
        <v>4503.6739632091485</v>
      </c>
      <c r="BH155">
        <f t="shared" si="73"/>
        <v>5788.4038213550093</v>
      </c>
      <c r="BI155">
        <f t="shared" si="74"/>
        <v>14512.91427894952</v>
      </c>
      <c r="BJ155">
        <f t="shared" si="75"/>
        <v>36545.989686831454</v>
      </c>
      <c r="BK155">
        <f t="shared" si="76"/>
        <v>51842.479745137563</v>
      </c>
      <c r="BL155">
        <f t="shared" si="77"/>
        <v>40712.589943140112</v>
      </c>
      <c r="BM155">
        <f t="shared" si="78"/>
        <v>42830.622461450352</v>
      </c>
      <c r="BO155">
        <f t="shared" si="56"/>
        <v>1447.1623887008936</v>
      </c>
      <c r="BP155">
        <f t="shared" si="79"/>
        <v>3163.65865043743</v>
      </c>
      <c r="BQ155">
        <f t="shared" si="80"/>
        <v>4066.132222547928</v>
      </c>
      <c r="BR155">
        <f t="shared" si="81"/>
        <v>10194.767022819518</v>
      </c>
      <c r="BS155">
        <f t="shared" si="82"/>
        <v>25672.159520436428</v>
      </c>
      <c r="BT155">
        <f t="shared" si="83"/>
        <v>36417.358550531499</v>
      </c>
      <c r="BU155">
        <f t="shared" si="84"/>
        <v>26992.760951436085</v>
      </c>
      <c r="BV155">
        <f t="shared" si="85"/>
        <v>28397.032492188602</v>
      </c>
    </row>
    <row r="156" spans="1:74" hidden="1" x14ac:dyDescent="0.4">
      <c r="A156" s="9">
        <v>58</v>
      </c>
      <c r="B156" s="16">
        <f t="shared" si="108"/>
        <v>29702549.998080511</v>
      </c>
      <c r="C156" s="16">
        <f t="shared" si="109"/>
        <v>94455554.373457894</v>
      </c>
      <c r="D156" s="16">
        <f t="shared" si="110"/>
        <v>144176611.30455136</v>
      </c>
      <c r="E156" s="16">
        <f t="shared" si="111"/>
        <v>61139555.470501475</v>
      </c>
      <c r="F156" s="16">
        <f t="shared" si="112"/>
        <v>63813507.660109676</v>
      </c>
      <c r="G156" s="16">
        <f t="shared" si="113"/>
        <v>43216848.902316652</v>
      </c>
      <c r="H156" s="16">
        <f t="shared" si="114"/>
        <v>17994975.546282351</v>
      </c>
      <c r="I156" s="16">
        <f t="shared" si="115"/>
        <v>21319348.538768236</v>
      </c>
      <c r="J156" s="16">
        <f t="shared" si="24"/>
        <v>475818951.79406816</v>
      </c>
      <c r="L156">
        <v>58</v>
      </c>
      <c r="M156">
        <f t="shared" si="99"/>
        <v>29702549.998080511</v>
      </c>
      <c r="N156">
        <f t="shared" si="100"/>
        <v>94455554.373457894</v>
      </c>
      <c r="O156">
        <f t="shared" si="101"/>
        <v>144176611.30455136</v>
      </c>
      <c r="P156">
        <f t="shared" si="102"/>
        <v>61139555.470501475</v>
      </c>
      <c r="Q156">
        <f t="shared" si="103"/>
        <v>63813507.660109676</v>
      </c>
      <c r="R156">
        <f t="shared" si="104"/>
        <v>43216848.902316652</v>
      </c>
      <c r="S156">
        <f t="shared" si="105"/>
        <v>17994975.546282351</v>
      </c>
      <c r="T156">
        <f t="shared" si="106"/>
        <v>21319348.538768236</v>
      </c>
      <c r="V156">
        <f t="shared" si="38"/>
        <v>292741.87327927293</v>
      </c>
      <c r="W156">
        <f t="shared" si="39"/>
        <v>639966.43844276108</v>
      </c>
      <c r="X156">
        <f t="shared" si="40"/>
        <v>1233787.4171451218</v>
      </c>
      <c r="Y156">
        <f t="shared" si="41"/>
        <v>1718555.8091750897</v>
      </c>
      <c r="Z156">
        <f t="shared" si="42"/>
        <v>3462092.9564480642</v>
      </c>
      <c r="AA156">
        <f t="shared" si="43"/>
        <v>3371649.0428926256</v>
      </c>
      <c r="AB156">
        <f t="shared" si="44"/>
        <v>2483547.3934608619</v>
      </c>
      <c r="AC156">
        <f t="shared" si="45"/>
        <v>3715878.6646579006</v>
      </c>
      <c r="AE156">
        <f t="shared" si="46"/>
        <v>166102.48932616226</v>
      </c>
      <c r="AF156">
        <f t="shared" si="47"/>
        <v>363118.59769077733</v>
      </c>
      <c r="AG156">
        <f t="shared" si="48"/>
        <v>700054.14323353302</v>
      </c>
      <c r="AH156">
        <f t="shared" si="49"/>
        <v>975112.97154813504</v>
      </c>
      <c r="AI156">
        <f t="shared" si="50"/>
        <v>1964400.4183712807</v>
      </c>
      <c r="AJ156">
        <f t="shared" si="51"/>
        <v>1825344.5994655467</v>
      </c>
      <c r="AK156">
        <f t="shared" si="52"/>
        <v>1285584.3782594651</v>
      </c>
      <c r="AL156">
        <f t="shared" si="53"/>
        <v>1699866.8372708005</v>
      </c>
      <c r="AW156">
        <f t="shared" ref="AW156:BD156" si="142">IF(AW155+AN279/B$74-AW155/B$75&lt;0,0,AW155+AN279/B$74-AW155/B$75)</f>
        <v>3678.0497978829712</v>
      </c>
      <c r="AX156">
        <f t="shared" si="142"/>
        <v>8040.6277489409695</v>
      </c>
      <c r="AY156">
        <f t="shared" si="142"/>
        <v>10334.318329495296</v>
      </c>
      <c r="AZ156">
        <f t="shared" si="142"/>
        <v>25910.610364470547</v>
      </c>
      <c r="BA156">
        <f t="shared" si="142"/>
        <v>65247.329444571755</v>
      </c>
      <c r="BB156">
        <f t="shared" si="142"/>
        <v>92556.895683248353</v>
      </c>
      <c r="BC156">
        <f t="shared" si="142"/>
        <v>77011.546052592312</v>
      </c>
      <c r="BD156">
        <f t="shared" si="142"/>
        <v>81017.996647654145</v>
      </c>
      <c r="BF156">
        <f t="shared" si="55"/>
        <v>2583.6892623475005</v>
      </c>
      <c r="BG156">
        <f t="shared" si="72"/>
        <v>5648.2333625362007</v>
      </c>
      <c r="BH156">
        <f t="shared" si="73"/>
        <v>7259.4632397218893</v>
      </c>
      <c r="BI156">
        <f t="shared" si="74"/>
        <v>18201.212451795753</v>
      </c>
      <c r="BJ156">
        <f t="shared" si="75"/>
        <v>45833.752598951018</v>
      </c>
      <c r="BK156">
        <f t="shared" si="76"/>
        <v>65017.678029514573</v>
      </c>
      <c r="BL156">
        <f t="shared" si="77"/>
        <v>51059.248669686844</v>
      </c>
      <c r="BM156">
        <f t="shared" si="78"/>
        <v>53715.556116366613</v>
      </c>
      <c r="BO156">
        <f t="shared" si="56"/>
        <v>1814.9428559124935</v>
      </c>
      <c r="BP156">
        <f t="shared" si="79"/>
        <v>3967.6678381004613</v>
      </c>
      <c r="BQ156">
        <f t="shared" si="80"/>
        <v>5099.495181832177</v>
      </c>
      <c r="BR156">
        <f t="shared" si="81"/>
        <v>12785.655376497518</v>
      </c>
      <c r="BS156">
        <f t="shared" si="82"/>
        <v>32196.457620273446</v>
      </c>
      <c r="BT156">
        <f t="shared" si="83"/>
        <v>45672.431267295135</v>
      </c>
      <c r="BU156">
        <f t="shared" si="84"/>
        <v>33852.6754472881</v>
      </c>
      <c r="BV156">
        <f t="shared" si="85"/>
        <v>35613.827476819475</v>
      </c>
    </row>
    <row r="157" spans="1:74" hidden="1" x14ac:dyDescent="0.4">
      <c r="A157" s="9">
        <v>59</v>
      </c>
      <c r="B157" s="16">
        <f t="shared" si="108"/>
        <v>37251127.684168339</v>
      </c>
      <c r="C157" s="16">
        <f t="shared" si="109"/>
        <v>118460398.74259849</v>
      </c>
      <c r="D157" s="16">
        <f t="shared" si="110"/>
        <v>180817517.59103608</v>
      </c>
      <c r="E157" s="16">
        <f t="shared" si="111"/>
        <v>76677503.700258896</v>
      </c>
      <c r="F157" s="16">
        <f t="shared" si="112"/>
        <v>80031011.545305669</v>
      </c>
      <c r="G157" s="16">
        <f t="shared" si="113"/>
        <v>54199937.603729114</v>
      </c>
      <c r="H157" s="16">
        <f t="shared" si="114"/>
        <v>22568201.443693224</v>
      </c>
      <c r="I157" s="16">
        <f t="shared" si="115"/>
        <v>26737427.413210835</v>
      </c>
      <c r="J157" s="16">
        <f t="shared" si="24"/>
        <v>596743125.72400069</v>
      </c>
      <c r="L157">
        <v>59</v>
      </c>
      <c r="M157">
        <f t="shared" si="99"/>
        <v>37251127.684168339</v>
      </c>
      <c r="N157">
        <f t="shared" si="100"/>
        <v>118460398.74259849</v>
      </c>
      <c r="O157">
        <f t="shared" si="101"/>
        <v>180817517.59103608</v>
      </c>
      <c r="P157">
        <f t="shared" si="102"/>
        <v>76677503.700258896</v>
      </c>
      <c r="Q157">
        <f t="shared" si="103"/>
        <v>80031011.545305669</v>
      </c>
      <c r="R157">
        <f t="shared" si="104"/>
        <v>54199937.603729114</v>
      </c>
      <c r="S157">
        <f t="shared" si="105"/>
        <v>22568201.443693224</v>
      </c>
      <c r="T157">
        <f t="shared" si="106"/>
        <v>26737427.413210835</v>
      </c>
      <c r="V157">
        <f t="shared" si="38"/>
        <v>367139.01334173477</v>
      </c>
      <c r="W157">
        <f t="shared" si="39"/>
        <v>802606.89784393425</v>
      </c>
      <c r="X157">
        <f t="shared" si="40"/>
        <v>1547340.9728849311</v>
      </c>
      <c r="Y157">
        <f t="shared" si="41"/>
        <v>2155307.9410383152</v>
      </c>
      <c r="Z157">
        <f t="shared" si="42"/>
        <v>4341945.9535777578</v>
      </c>
      <c r="AA157">
        <f t="shared" si="43"/>
        <v>4228516.7102189437</v>
      </c>
      <c r="AB157">
        <f t="shared" si="44"/>
        <v>3114713.7558719176</v>
      </c>
      <c r="AC157">
        <f t="shared" si="45"/>
        <v>4660228.5192712313</v>
      </c>
      <c r="AE157">
        <f t="shared" si="46"/>
        <v>208315.61731053251</v>
      </c>
      <c r="AF157">
        <f t="shared" si="47"/>
        <v>455401.21127477195</v>
      </c>
      <c r="AG157">
        <f t="shared" si="48"/>
        <v>877965.234537396</v>
      </c>
      <c r="AH157">
        <f t="shared" si="49"/>
        <v>1222927.2507571201</v>
      </c>
      <c r="AI157">
        <f t="shared" si="50"/>
        <v>2463631.2643968752</v>
      </c>
      <c r="AJ157">
        <f t="shared" si="51"/>
        <v>2289235.9324936704</v>
      </c>
      <c r="AK157">
        <f t="shared" si="52"/>
        <v>1612301.5642234823</v>
      </c>
      <c r="AL157">
        <f t="shared" si="53"/>
        <v>2131869.3717108932</v>
      </c>
      <c r="AW157">
        <f t="shared" ref="AW157:BD157" si="143">IF(AW156+AN280/B$74-AW156/B$75&lt;0,0,AW156+AN280/B$74-AW156/B$75)</f>
        <v>4612.7858604244939</v>
      </c>
      <c r="AX157">
        <f t="shared" si="143"/>
        <v>10084.065205044255</v>
      </c>
      <c r="AY157">
        <f t="shared" si="143"/>
        <v>12960.672118920113</v>
      </c>
      <c r="AZ157">
        <f t="shared" si="143"/>
        <v>32495.508133955118</v>
      </c>
      <c r="BA157">
        <f t="shared" si="143"/>
        <v>81829.223428571873</v>
      </c>
      <c r="BB157">
        <f t="shared" si="143"/>
        <v>116079.21674610869</v>
      </c>
      <c r="BC157">
        <f t="shared" si="143"/>
        <v>96583.186810696425</v>
      </c>
      <c r="BD157">
        <f t="shared" si="143"/>
        <v>101607.83302021647</v>
      </c>
      <c r="BF157">
        <f t="shared" si="55"/>
        <v>3240.3055836687827</v>
      </c>
      <c r="BG157">
        <f t="shared" si="72"/>
        <v>7083.6699943790627</v>
      </c>
      <c r="BH157">
        <f t="shared" si="73"/>
        <v>9104.376293585934</v>
      </c>
      <c r="BI157">
        <f t="shared" si="74"/>
        <v>22826.851199400626</v>
      </c>
      <c r="BJ157">
        <f t="shared" si="75"/>
        <v>57481.898706323467</v>
      </c>
      <c r="BK157">
        <f t="shared" si="76"/>
        <v>81541.208621754835</v>
      </c>
      <c r="BL157">
        <f t="shared" si="77"/>
        <v>64035.397361139578</v>
      </c>
      <c r="BM157">
        <f t="shared" si="78"/>
        <v>67366.776382010386</v>
      </c>
      <c r="BO157">
        <f t="shared" si="56"/>
        <v>2276.1906997734977</v>
      </c>
      <c r="BP157">
        <f t="shared" si="79"/>
        <v>4976.0071527619057</v>
      </c>
      <c r="BQ157">
        <f t="shared" si="80"/>
        <v>6395.4760165660045</v>
      </c>
      <c r="BR157">
        <f t="shared" si="81"/>
        <v>16034.989621676457</v>
      </c>
      <c r="BS157">
        <f t="shared" si="82"/>
        <v>40378.834607479985</v>
      </c>
      <c r="BT157">
        <f t="shared" si="83"/>
        <v>57279.5793246268</v>
      </c>
      <c r="BU157">
        <f t="shared" si="84"/>
        <v>42455.962058487472</v>
      </c>
      <c r="BV157">
        <f t="shared" si="85"/>
        <v>44664.691796593048</v>
      </c>
    </row>
    <row r="158" spans="1:74" hidden="1" x14ac:dyDescent="0.4">
      <c r="A158" s="9">
        <v>60</v>
      </c>
      <c r="B158" s="16">
        <f t="shared" si="108"/>
        <v>46718093.693365984</v>
      </c>
      <c r="C158" s="16">
        <f t="shared" si="109"/>
        <v>148565811.33145812</v>
      </c>
      <c r="D158" s="16">
        <f t="shared" si="110"/>
        <v>226770308.80356479</v>
      </c>
      <c r="E158" s="16">
        <f t="shared" si="111"/>
        <v>96164251.252037987</v>
      </c>
      <c r="F158" s="16">
        <f t="shared" si="112"/>
        <v>100370016.37771812</v>
      </c>
      <c r="G158" s="16">
        <f t="shared" si="113"/>
        <v>67974257.977208897</v>
      </c>
      <c r="H158" s="16">
        <f t="shared" si="114"/>
        <v>28303662.60255019</v>
      </c>
      <c r="I158" s="16">
        <f t="shared" si="115"/>
        <v>33532451.677720089</v>
      </c>
      <c r="J158" s="16">
        <f t="shared" si="24"/>
        <v>748398853.71562409</v>
      </c>
      <c r="L158">
        <v>60</v>
      </c>
      <c r="M158">
        <f t="shared" si="99"/>
        <v>46718093.693365984</v>
      </c>
      <c r="N158">
        <f t="shared" si="100"/>
        <v>148565811.33145812</v>
      </c>
      <c r="O158">
        <f t="shared" si="101"/>
        <v>226770308.80356479</v>
      </c>
      <c r="P158">
        <f t="shared" si="102"/>
        <v>96164251.252037987</v>
      </c>
      <c r="Q158">
        <f t="shared" si="103"/>
        <v>100370016.37771812</v>
      </c>
      <c r="R158">
        <f t="shared" si="104"/>
        <v>67974257.977208897</v>
      </c>
      <c r="S158">
        <f t="shared" si="105"/>
        <v>28303662.60255019</v>
      </c>
      <c r="T158">
        <f t="shared" si="106"/>
        <v>33532451.677720089</v>
      </c>
      <c r="V158">
        <f t="shared" si="38"/>
        <v>460443.37151915784</v>
      </c>
      <c r="W158">
        <f t="shared" si="39"/>
        <v>1006580.6482511021</v>
      </c>
      <c r="X158">
        <f t="shared" si="40"/>
        <v>1940580.7297894207</v>
      </c>
      <c r="Y158">
        <f t="shared" si="41"/>
        <v>2703055.8425289653</v>
      </c>
      <c r="Z158">
        <f t="shared" si="42"/>
        <v>5445403.951005403</v>
      </c>
      <c r="AA158">
        <f t="shared" si="43"/>
        <v>5303147.9080814477</v>
      </c>
      <c r="AB158">
        <f t="shared" si="44"/>
        <v>3906284.134766845</v>
      </c>
      <c r="AC158">
        <f t="shared" si="45"/>
        <v>5844574.5439385371</v>
      </c>
      <c r="AE158">
        <f t="shared" si="46"/>
        <v>261256.74932093325</v>
      </c>
      <c r="AF158">
        <f t="shared" si="47"/>
        <v>571136.44013115938</v>
      </c>
      <c r="AG158">
        <f t="shared" si="48"/>
        <v>1101090.480653241</v>
      </c>
      <c r="AH158">
        <f t="shared" si="49"/>
        <v>1533720.8141841851</v>
      </c>
      <c r="AI158">
        <f t="shared" si="50"/>
        <v>3089736.160790503</v>
      </c>
      <c r="AJ158">
        <f t="shared" si="51"/>
        <v>2871020.1658112523</v>
      </c>
      <c r="AK158">
        <f t="shared" si="52"/>
        <v>2022050.3437639645</v>
      </c>
      <c r="AL158">
        <f t="shared" si="53"/>
        <v>2673660.6176166795</v>
      </c>
      <c r="AW158">
        <f t="shared" ref="AW158:BD158" si="144">IF(AW157+AN281/B$74-AW157/B$75&lt;0,0,AW157+AN281/B$74-AW157/B$75)</f>
        <v>5785.0748530858045</v>
      </c>
      <c r="AX158">
        <f t="shared" si="144"/>
        <v>12646.819904449359</v>
      </c>
      <c r="AY158">
        <f t="shared" si="144"/>
        <v>16254.484951823692</v>
      </c>
      <c r="AZ158">
        <f t="shared" si="144"/>
        <v>40753.885533001783</v>
      </c>
      <c r="BA158">
        <f t="shared" si="144"/>
        <v>102625.22411144557</v>
      </c>
      <c r="BB158">
        <f t="shared" si="144"/>
        <v>145579.47801658313</v>
      </c>
      <c r="BC158">
        <f t="shared" si="144"/>
        <v>121128.74565670759</v>
      </c>
      <c r="BD158">
        <f t="shared" si="144"/>
        <v>127430.35072560624</v>
      </c>
      <c r="BF158">
        <f t="shared" si="55"/>
        <v>4063.7937497222092</v>
      </c>
      <c r="BG158">
        <f t="shared" si="72"/>
        <v>8883.9071207781781</v>
      </c>
      <c r="BH158">
        <f t="shared" si="73"/>
        <v>11418.153788786443</v>
      </c>
      <c r="BI158">
        <f t="shared" si="74"/>
        <v>28628.045360133321</v>
      </c>
      <c r="BJ158">
        <f t="shared" si="75"/>
        <v>72090.293539672508</v>
      </c>
      <c r="BK158">
        <f t="shared" si="76"/>
        <v>102264.01349636717</v>
      </c>
      <c r="BL158">
        <f t="shared" si="77"/>
        <v>80309.292085917987</v>
      </c>
      <c r="BM158">
        <f t="shared" si="78"/>
        <v>84487.304701113433</v>
      </c>
      <c r="BO158">
        <f t="shared" si="56"/>
        <v>2854.6596301106688</v>
      </c>
      <c r="BP158">
        <f t="shared" si="79"/>
        <v>6240.604857732199</v>
      </c>
      <c r="BQ158">
        <f t="shared" si="80"/>
        <v>8020.8161827779604</v>
      </c>
      <c r="BR158">
        <f t="shared" si="81"/>
        <v>20110.106568310959</v>
      </c>
      <c r="BS158">
        <f t="shared" si="82"/>
        <v>50640.673066786076</v>
      </c>
      <c r="BT158">
        <f t="shared" si="83"/>
        <v>71836.556902903627</v>
      </c>
      <c r="BU158">
        <f t="shared" si="84"/>
        <v>53245.679709813528</v>
      </c>
      <c r="BV158">
        <f t="shared" si="85"/>
        <v>56015.73408930171</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6.2222222222222223</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6.4088888888888889</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6.7448888888888892</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28</v>
      </c>
      <c r="H163" s="16">
        <f t="shared" si="147"/>
        <v>0</v>
      </c>
      <c r="I163" s="16">
        <f t="shared" si="147"/>
        <v>0</v>
      </c>
      <c r="J163" s="16">
        <f>SUM(B163:I163)</f>
        <v>28</v>
      </c>
      <c r="AM163">
        <v>3</v>
      </c>
      <c r="AN163">
        <f t="shared" ref="AN163:AU163" si="148">IF(AN162+AE100/B$74*(1-B$68)-AN162/B$74&lt;0,0,AN162+AE100/B$74*(1-B$68)-AN162/B$74)</f>
        <v>3.3995571428571431E-2</v>
      </c>
      <c r="AO163">
        <f t="shared" si="148"/>
        <v>7.4318116934417269E-2</v>
      </c>
      <c r="AP163">
        <f t="shared" si="148"/>
        <v>0.14858401923076925</v>
      </c>
      <c r="AQ163">
        <f t="shared" si="148"/>
        <v>0.19513775348722145</v>
      </c>
      <c r="AR163">
        <f t="shared" si="148"/>
        <v>0.37971052796495963</v>
      </c>
      <c r="AS163">
        <f t="shared" si="148"/>
        <v>7.1211780994998124</v>
      </c>
      <c r="AT163">
        <f t="shared" si="148"/>
        <v>0.13082447038320374</v>
      </c>
      <c r="AU163">
        <f t="shared" si="148"/>
        <v>0.10006223455598455</v>
      </c>
    </row>
    <row r="164" spans="1:47" hidden="1" x14ac:dyDescent="0.4">
      <c r="A164" s="9">
        <v>1</v>
      </c>
      <c r="B164" s="16">
        <f>V99+AE99+AN161+AW99+BF99+BO99+AN223</f>
        <v>0.33995571428571431</v>
      </c>
      <c r="C164" s="16">
        <f>W99+AF99+AO161+AX99+BG99+BP99+AO223</f>
        <v>0.74318116934417267</v>
      </c>
      <c r="D164" s="16">
        <f t="shared" ref="D164:D223" si="149">X99+AG99+AP161+AY99+BH99+BQ99+AP223</f>
        <v>1.4327744711538464</v>
      </c>
      <c r="E164" s="16">
        <f t="shared" ref="E164:E223" si="150">Y99+AH99+AQ161+AZ99+BI99+BR99+AQ223</f>
        <v>1.9957270243011285</v>
      </c>
      <c r="F164" s="16">
        <f t="shared" ref="F164:F223" si="151">Z99+AI99+AR161+BA99+BJ99+BS99+AR223</f>
        <v>4.0204644137466312</v>
      </c>
      <c r="G164" s="16">
        <f t="shared" ref="G164:G223" si="152">AA99+AJ99+AS161+BB99+BK99+BT99+AS223</f>
        <v>29.826604201175613</v>
      </c>
      <c r="H164" s="16">
        <f t="shared" ref="H164:H223" si="153">AB99+AK99+AT161+BC99+BL99+BU99+AT223</f>
        <v>2.5865622412365448</v>
      </c>
      <c r="I164" s="16">
        <f t="shared" ref="I164:I223" si="154">AC99+AL99+AU161+BD99+BM99+BV99+AU223</f>
        <v>3.4407364864864869</v>
      </c>
      <c r="J164" s="16">
        <f t="shared" ref="J164:J223" si="155">SUM(B164:I164)</f>
        <v>44.386005721730136</v>
      </c>
      <c r="AM164">
        <v>4</v>
      </c>
      <c r="AN164">
        <f t="shared" ref="AN164:AU164" si="156">IF(AN163+AE101/B$74*(1-B$68)-AN163/B$74&lt;0,0,AN163+AE101/B$74*(1-B$68)-AN163/B$74)</f>
        <v>0.1106263163376628</v>
      </c>
      <c r="AO164">
        <f t="shared" si="156"/>
        <v>0.24184148605593081</v>
      </c>
      <c r="AP164">
        <f t="shared" si="156"/>
        <v>0.48351305841942077</v>
      </c>
      <c r="AQ164">
        <f t="shared" si="156"/>
        <v>0.6350053827468598</v>
      </c>
      <c r="AR164">
        <f t="shared" si="156"/>
        <v>1.2356308547909518</v>
      </c>
      <c r="AS164">
        <f t="shared" si="156"/>
        <v>7.543439994277044</v>
      </c>
      <c r="AT164">
        <f t="shared" si="156"/>
        <v>0.44950728443805799</v>
      </c>
      <c r="AU164">
        <f t="shared" si="156"/>
        <v>0.36135293672487767</v>
      </c>
    </row>
    <row r="165" spans="1:47" hidden="1" x14ac:dyDescent="0.4">
      <c r="A165" s="9">
        <v>2</v>
      </c>
      <c r="B165" s="16">
        <f t="shared" ref="B165:B223" si="157">V100+AE100+AN162+AW100+BF100+BO100+AN224</f>
        <v>0.76630744909091364</v>
      </c>
      <c r="C165" s="16">
        <f t="shared" ref="C165:C223" si="158">W100+AF100+AO162+AX100+BG100+BP100+AO224</f>
        <v>1.6752336912151358</v>
      </c>
      <c r="D165" s="16">
        <f t="shared" si="149"/>
        <v>3.2296728778905686</v>
      </c>
      <c r="E165" s="16">
        <f t="shared" si="150"/>
        <v>4.4986462083372123</v>
      </c>
      <c r="F165" s="16">
        <f t="shared" si="151"/>
        <v>9.062685813451683</v>
      </c>
      <c r="G165" s="16">
        <f t="shared" si="152"/>
        <v>32.535812733072802</v>
      </c>
      <c r="H165" s="16">
        <f t="shared" si="153"/>
        <v>5.8304709399030852</v>
      </c>
      <c r="I165" s="16">
        <f t="shared" si="154"/>
        <v>7.755898457225288</v>
      </c>
      <c r="J165" s="16">
        <f t="shared" si="155"/>
        <v>65.354728170186689</v>
      </c>
      <c r="AM165">
        <v>5</v>
      </c>
      <c r="AN165">
        <f t="shared" ref="AN165:AU165" si="159">IF(AN164+AE102/B$74*(1-B$68)-AN164/B$74&lt;0,0,AN164+AE102/B$74*(1-B$68)-AN164/B$74)</f>
        <v>0.22939563984972194</v>
      </c>
      <c r="AO165">
        <f t="shared" si="159"/>
        <v>0.50148449548546103</v>
      </c>
      <c r="AP165">
        <f t="shared" si="159"/>
        <v>1.0026166565401371</v>
      </c>
      <c r="AQ165">
        <f t="shared" si="159"/>
        <v>1.3167523868246251</v>
      </c>
      <c r="AR165">
        <f t="shared" si="159"/>
        <v>2.5622143079198696</v>
      </c>
      <c r="AS165">
        <f t="shared" si="159"/>
        <v>8.0699840960734335</v>
      </c>
      <c r="AT165">
        <f t="shared" si="159"/>
        <v>0.97892312087965605</v>
      </c>
      <c r="AU165">
        <f t="shared" si="159"/>
        <v>0.82382551205851506</v>
      </c>
    </row>
    <row r="166" spans="1:47" hidden="1" x14ac:dyDescent="0.4">
      <c r="A166" s="9">
        <v>3</v>
      </c>
      <c r="B166" s="16">
        <f t="shared" si="157"/>
        <v>1.3010118065491627</v>
      </c>
      <c r="C166" s="16">
        <f t="shared" si="158"/>
        <v>2.8441571507433605</v>
      </c>
      <c r="D166" s="16">
        <f t="shared" si="149"/>
        <v>5.4832333294058078</v>
      </c>
      <c r="E166" s="16">
        <f t="shared" si="150"/>
        <v>7.6376548831381275</v>
      </c>
      <c r="F166" s="16">
        <f t="shared" si="151"/>
        <v>15.38633254359428</v>
      </c>
      <c r="G166" s="16">
        <f t="shared" si="152"/>
        <v>36.321361603792162</v>
      </c>
      <c r="H166" s="16">
        <f t="shared" si="153"/>
        <v>9.8987834968256614</v>
      </c>
      <c r="I166" s="16">
        <f t="shared" si="154"/>
        <v>13.167711569575792</v>
      </c>
      <c r="J166" s="16">
        <f t="shared" si="155"/>
        <v>92.04024638362435</v>
      </c>
      <c r="AM166">
        <v>6</v>
      </c>
      <c r="AN166">
        <f t="shared" ref="AN166:AU166" si="160">IF(AN165+AE103/B$74*(1-B$68)-AN165/B$74&lt;0,0,AN165+AE103/B$74*(1-B$68)-AN165/B$74)</f>
        <v>0.38842164770124354</v>
      </c>
      <c r="AO166">
        <f t="shared" si="160"/>
        <v>0.84913311412847992</v>
      </c>
      <c r="AP166">
        <f t="shared" si="160"/>
        <v>1.6976696418517558</v>
      </c>
      <c r="AQ166">
        <f t="shared" si="160"/>
        <v>2.2295765169731316</v>
      </c>
      <c r="AR166">
        <f t="shared" si="160"/>
        <v>4.3384412358400084</v>
      </c>
      <c r="AS166">
        <f t="shared" si="160"/>
        <v>8.7815045693349809</v>
      </c>
      <c r="AT166">
        <f t="shared" si="160"/>
        <v>1.7309523557058184</v>
      </c>
      <c r="AU166">
        <f t="shared" si="160"/>
        <v>1.5185519237379896</v>
      </c>
    </row>
    <row r="167" spans="1:47" hidden="1" x14ac:dyDescent="0.4">
      <c r="A167" s="9">
        <v>4</v>
      </c>
      <c r="B167" s="16">
        <f t="shared" si="157"/>
        <v>1.96027356154552</v>
      </c>
      <c r="C167" s="16">
        <f t="shared" si="158"/>
        <v>4.2853769961327126</v>
      </c>
      <c r="D167" s="16">
        <f t="shared" si="149"/>
        <v>8.2599834751680525</v>
      </c>
      <c r="E167" s="16">
        <f t="shared" si="150"/>
        <v>11.509362306496172</v>
      </c>
      <c r="F167" s="16">
        <f t="shared" si="151"/>
        <v>23.190494637708646</v>
      </c>
      <c r="G167" s="16">
        <f t="shared" si="152"/>
        <v>41.470321371511751</v>
      </c>
      <c r="H167" s="16">
        <f t="shared" si="153"/>
        <v>14.965333720097586</v>
      </c>
      <c r="I167" s="16">
        <f t="shared" si="154"/>
        <v>19.933435789794764</v>
      </c>
      <c r="J167" s="16">
        <f t="shared" si="155"/>
        <v>125.57458185845522</v>
      </c>
      <c r="AM167">
        <v>7</v>
      </c>
      <c r="AN167">
        <f t="shared" ref="AN167:AU167" si="161">IF(AN166+AE104/B$74*(1-B$68)-AN166/B$74&lt;0,0,AN166+AE104/B$74*(1-B$68)-AN166/B$74)</f>
        <v>0.58786237329427893</v>
      </c>
      <c r="AO167">
        <f t="shared" si="161"/>
        <v>1.2851328206564632</v>
      </c>
      <c r="AP167">
        <f t="shared" si="161"/>
        <v>2.5693627289698218</v>
      </c>
      <c r="AQ167">
        <f t="shared" si="161"/>
        <v>3.374384899672576</v>
      </c>
      <c r="AR167">
        <f t="shared" si="161"/>
        <v>6.5660767786566048</v>
      </c>
      <c r="AS167">
        <f t="shared" si="161"/>
        <v>9.7687114109241655</v>
      </c>
      <c r="AT167">
        <f t="shared" si="161"/>
        <v>2.7198512772332455</v>
      </c>
      <c r="AU167">
        <f t="shared" si="161"/>
        <v>2.4765069033491791</v>
      </c>
    </row>
    <row r="168" spans="1:47" hidden="1" x14ac:dyDescent="0.4">
      <c r="A168" s="9">
        <v>5</v>
      </c>
      <c r="B168" s="16">
        <f t="shared" si="157"/>
        <v>2.7644157549763237</v>
      </c>
      <c r="C168" s="16">
        <f t="shared" si="158"/>
        <v>6.0433216651569346</v>
      </c>
      <c r="D168" s="16">
        <f t="shared" si="149"/>
        <v>11.643358237937747</v>
      </c>
      <c r="E168" s="16">
        <f t="shared" si="150"/>
        <v>16.234929920702541</v>
      </c>
      <c r="F168" s="16">
        <f t="shared" si="151"/>
        <v>32.724858680290311</v>
      </c>
      <c r="G168" s="16">
        <f t="shared" si="152"/>
        <v>48.295701108253297</v>
      </c>
      <c r="H168" s="16">
        <f t="shared" si="153"/>
        <v>21.241646211942783</v>
      </c>
      <c r="I168" s="16">
        <f t="shared" si="154"/>
        <v>28.368053062168141</v>
      </c>
      <c r="J168" s="16">
        <f t="shared" si="155"/>
        <v>167.3162846414281</v>
      </c>
      <c r="AM168">
        <v>8</v>
      </c>
      <c r="AN168">
        <f t="shared" ref="AN168:AU168" si="162">IF(AN167+AE105/B$74*(1-B$68)-AN167/B$74&lt;0,0,AN167+AE105/B$74*(1-B$68)-AN167/B$74)</f>
        <v>0.8312735997903179</v>
      </c>
      <c r="AO168">
        <f t="shared" si="162"/>
        <v>1.8172569542922645</v>
      </c>
      <c r="AP168">
        <f t="shared" si="162"/>
        <v>3.6332371349248342</v>
      </c>
      <c r="AQ168">
        <f t="shared" si="162"/>
        <v>4.7715880622023352</v>
      </c>
      <c r="AR168">
        <f t="shared" si="162"/>
        <v>9.2848369418621743</v>
      </c>
      <c r="AS168">
        <f t="shared" si="162"/>
        <v>11.129768401194315</v>
      </c>
      <c r="AT168">
        <f t="shared" si="162"/>
        <v>3.9700497778237156</v>
      </c>
      <c r="AU168">
        <f t="shared" si="162"/>
        <v>3.735118810902871</v>
      </c>
    </row>
    <row r="169" spans="1:47" hidden="1" x14ac:dyDescent="0.4">
      <c r="A169" s="9">
        <v>6</v>
      </c>
      <c r="B169" s="16">
        <f t="shared" si="157"/>
        <v>3.742703591654017</v>
      </c>
      <c r="C169" s="16">
        <f t="shared" si="158"/>
        <v>8.1819681648779756</v>
      </c>
      <c r="D169" s="16">
        <f t="shared" si="149"/>
        <v>15.754505947522798</v>
      </c>
      <c r="E169" s="16">
        <f t="shared" si="150"/>
        <v>21.987992993874521</v>
      </c>
      <c r="F169" s="16">
        <f t="shared" si="151"/>
        <v>44.344756424592859</v>
      </c>
      <c r="G169" s="16">
        <f t="shared" si="152"/>
        <v>57.188366155534297</v>
      </c>
      <c r="H169" s="16">
        <f t="shared" si="153"/>
        <v>28.999784269859809</v>
      </c>
      <c r="I169" s="16">
        <f t="shared" si="154"/>
        <v>38.866813336420861</v>
      </c>
      <c r="J169" s="16">
        <f t="shared" si="155"/>
        <v>219.06689088433711</v>
      </c>
      <c r="AM169">
        <v>9</v>
      </c>
      <c r="AN169">
        <f t="shared" ref="AN169:AU169" si="163">IF(AN168+AE106/B$74*(1-B$68)-AN168/B$74&lt;0,0,AN168+AE106/B$74*(1-B$68)-AN168/B$74)</f>
        <v>1.1260992957330573</v>
      </c>
      <c r="AO169">
        <f t="shared" si="163"/>
        <v>2.4617788618701604</v>
      </c>
      <c r="AP169">
        <f t="shared" si="163"/>
        <v>4.9218281200101464</v>
      </c>
      <c r="AQ169">
        <f t="shared" si="163"/>
        <v>6.4639150788978279</v>
      </c>
      <c r="AR169">
        <f t="shared" si="163"/>
        <v>12.57786647364312</v>
      </c>
      <c r="AS169">
        <f t="shared" si="163"/>
        <v>12.97304623201302</v>
      </c>
      <c r="AT169">
        <f t="shared" si="163"/>
        <v>5.5210338010783531</v>
      </c>
      <c r="AU169">
        <f t="shared" si="163"/>
        <v>5.3435567087907572</v>
      </c>
    </row>
    <row r="170" spans="1:47" hidden="1" x14ac:dyDescent="0.4">
      <c r="A170" s="9">
        <v>7</v>
      </c>
      <c r="B170" s="16">
        <f t="shared" si="157"/>
        <v>4.9357647271449387</v>
      </c>
      <c r="C170" s="16">
        <f t="shared" si="158"/>
        <v>10.79013308905407</v>
      </c>
      <c r="D170" s="16">
        <f t="shared" si="149"/>
        <v>20.762943014246794</v>
      </c>
      <c r="E170" s="16">
        <f t="shared" si="150"/>
        <v>29.008489478054887</v>
      </c>
      <c r="F170" s="16">
        <f t="shared" si="151"/>
        <v>58.537876581908336</v>
      </c>
      <c r="G170" s="16">
        <f t="shared" si="152"/>
        <v>68.656389772934418</v>
      </c>
      <c r="H170" s="16">
        <f t="shared" si="153"/>
        <v>38.590220249534219</v>
      </c>
      <c r="I170" s="16">
        <f t="shared" si="154"/>
        <v>51.928161048402671</v>
      </c>
      <c r="J170" s="16">
        <f t="shared" si="155"/>
        <v>283.20997796128029</v>
      </c>
      <c r="AM170">
        <v>10</v>
      </c>
      <c r="AN170">
        <f t="shared" ref="AN170:AU170" si="164">IF(AN169+AE107/B$74*(1-B$68)-AN169/B$74&lt;0,0,AN169+AE107/B$74*(1-B$68)-AN169/B$74)</f>
        <v>1.483913624256165</v>
      </c>
      <c r="AO170">
        <f t="shared" si="164"/>
        <v>3.2440009569999129</v>
      </c>
      <c r="AP170">
        <f t="shared" si="164"/>
        <v>6.4857227344021702</v>
      </c>
      <c r="AQ170">
        <f t="shared" si="164"/>
        <v>8.517802726594649</v>
      </c>
      <c r="AR170">
        <f t="shared" si="164"/>
        <v>16.574441965318744</v>
      </c>
      <c r="AS170">
        <f t="shared" si="164"/>
        <v>15.422834232533328</v>
      </c>
      <c r="AT170">
        <f t="shared" si="164"/>
        <v>7.4309860612335754</v>
      </c>
      <c r="AU170">
        <f t="shared" si="164"/>
        <v>7.3674879917352376</v>
      </c>
    </row>
    <row r="171" spans="1:47" hidden="1" x14ac:dyDescent="0.4">
      <c r="A171" s="9">
        <v>8</v>
      </c>
      <c r="B171" s="16">
        <f t="shared" si="157"/>
        <v>6.3975831204113831</v>
      </c>
      <c r="C171" s="16">
        <f t="shared" si="158"/>
        <v>13.985831402757128</v>
      </c>
      <c r="D171" s="16">
        <f t="shared" si="149"/>
        <v>26.895024576239926</v>
      </c>
      <c r="E171" s="16">
        <f t="shared" si="150"/>
        <v>37.614308714251536</v>
      </c>
      <c r="F171" s="16">
        <f t="shared" si="151"/>
        <v>75.947561412411247</v>
      </c>
      <c r="G171" s="16">
        <f t="shared" si="152"/>
        <v>83.35080404340161</v>
      </c>
      <c r="H171" s="16">
        <f t="shared" si="153"/>
        <v>50.460506836453405</v>
      </c>
      <c r="I171" s="16">
        <f t="shared" si="154"/>
        <v>68.180343788805558</v>
      </c>
      <c r="J171" s="16">
        <f t="shared" si="155"/>
        <v>362.83196389473176</v>
      </c>
      <c r="AM171">
        <v>11</v>
      </c>
      <c r="AN171">
        <f t="shared" ref="AN171:AU171" si="165">IF(AN170+AE108/B$74*(1-B$68)-AN170/B$74&lt;0,0,AN170+AE108/B$74*(1-B$68)-AN170/B$74)</f>
        <v>1.9207244562799517</v>
      </c>
      <c r="AO171">
        <f t="shared" si="165"/>
        <v>4.1989182338214608</v>
      </c>
      <c r="AP171">
        <f t="shared" si="165"/>
        <v>8.394886379496338</v>
      </c>
      <c r="AQ171">
        <f t="shared" si="165"/>
        <v>11.025137678710429</v>
      </c>
      <c r="AR171">
        <f t="shared" si="165"/>
        <v>21.453361915143958</v>
      </c>
      <c r="AS171">
        <f t="shared" si="165"/>
        <v>18.626918852823948</v>
      </c>
      <c r="AT171">
        <f t="shared" si="165"/>
        <v>9.780255218730586</v>
      </c>
      <c r="AU171">
        <f t="shared" si="165"/>
        <v>9.8938877219655978</v>
      </c>
    </row>
    <row r="172" spans="1:47" hidden="1" x14ac:dyDescent="0.4">
      <c r="A172" s="9">
        <v>9</v>
      </c>
      <c r="B172" s="16">
        <f t="shared" si="157"/>
        <v>8.1979301225864383</v>
      </c>
      <c r="C172" s="16">
        <f t="shared" si="158"/>
        <v>17.921591074021926</v>
      </c>
      <c r="D172" s="16">
        <f t="shared" si="149"/>
        <v>34.443935895073928</v>
      </c>
      <c r="E172" s="16">
        <f t="shared" si="150"/>
        <v>48.215776083947219</v>
      </c>
      <c r="F172" s="16">
        <f t="shared" si="151"/>
        <v>97.40262969079329</v>
      </c>
      <c r="G172" s="16">
        <f t="shared" si="152"/>
        <v>102.09172281109157</v>
      </c>
      <c r="H172" s="16">
        <f t="shared" si="153"/>
        <v>65.178370585794539</v>
      </c>
      <c r="I172" s="16">
        <f t="shared" si="154"/>
        <v>88.414443007398106</v>
      </c>
      <c r="J172" s="16">
        <f t="shared" si="155"/>
        <v>461.86639927070706</v>
      </c>
      <c r="AM172">
        <v>12</v>
      </c>
      <c r="AN172">
        <f t="shared" ref="AN172:AU172" si="166">IF(AN171+AE109/B$74*(1-B$68)-AN171/B$74&lt;0,0,AN171+AE109/B$74*(1-B$68)-AN171/B$74)</f>
        <v>2.4574921905788814</v>
      </c>
      <c r="AO172">
        <f t="shared" si="166"/>
        <v>5.3723524656321189</v>
      </c>
      <c r="AP172">
        <f t="shared" si="166"/>
        <v>10.740930408292947</v>
      </c>
      <c r="AQ172">
        <f t="shared" si="166"/>
        <v>14.106234580864207</v>
      </c>
      <c r="AR172">
        <f t="shared" si="166"/>
        <v>27.448741643160684</v>
      </c>
      <c r="AS172">
        <f t="shared" si="166"/>
        <v>22.765685850968055</v>
      </c>
      <c r="AT172">
        <f t="shared" si="166"/>
        <v>12.675369234050134</v>
      </c>
      <c r="AU172">
        <f t="shared" si="166"/>
        <v>13.036390561421097</v>
      </c>
    </row>
    <row r="173" spans="1:47" hidden="1" x14ac:dyDescent="0.4">
      <c r="A173" s="9">
        <v>10</v>
      </c>
      <c r="B173" s="16">
        <f t="shared" si="157"/>
        <v>10.425587716312322</v>
      </c>
      <c r="C173" s="16">
        <f t="shared" si="158"/>
        <v>22.79149943512164</v>
      </c>
      <c r="D173" s="16">
        <f t="shared" si="149"/>
        <v>43.782906848878547</v>
      </c>
      <c r="E173" s="16">
        <f t="shared" si="150"/>
        <v>61.334884543454905</v>
      </c>
      <c r="F173" s="16">
        <f t="shared" si="151"/>
        <v>123.95705411406753</v>
      </c>
      <c r="G173" s="16">
        <f t="shared" si="152"/>
        <v>125.90361042744054</v>
      </c>
      <c r="H173" s="16">
        <f t="shared" si="153"/>
        <v>83.461232604165076</v>
      </c>
      <c r="I173" s="16">
        <f t="shared" si="154"/>
        <v>113.62598574516001</v>
      </c>
      <c r="J173" s="16">
        <f t="shared" si="155"/>
        <v>585.28276143460062</v>
      </c>
      <c r="AM173">
        <v>13</v>
      </c>
      <c r="AN173">
        <f t="shared" ref="AN173:AU173" si="167">IF(AN172+AE110/B$74*(1-B$68)-AN172/B$74&lt;0,0,AN172+AE110/B$74*(1-B$68)-AN172/B$74)</f>
        <v>3.1209462330658129</v>
      </c>
      <c r="AO173">
        <f t="shared" si="167"/>
        <v>6.8227371198143407</v>
      </c>
      <c r="AP173">
        <f t="shared" si="167"/>
        <v>13.640680701201974</v>
      </c>
      <c r="AQ173">
        <f t="shared" si="167"/>
        <v>17.914522718186323</v>
      </c>
      <c r="AR173">
        <f t="shared" si="167"/>
        <v>34.859132884340816</v>
      </c>
      <c r="AS173">
        <f t="shared" si="167"/>
        <v>28.062855389813837</v>
      </c>
      <c r="AT173">
        <f t="shared" si="167"/>
        <v>16.25411775868659</v>
      </c>
      <c r="AU173">
        <f t="shared" si="167"/>
        <v>16.941635804419047</v>
      </c>
    </row>
    <row r="174" spans="1:47" hidden="1" x14ac:dyDescent="0.4">
      <c r="A174" s="9">
        <v>11</v>
      </c>
      <c r="B174" s="16">
        <f t="shared" si="157"/>
        <v>13.192582322346222</v>
      </c>
      <c r="C174" s="16">
        <f t="shared" si="158"/>
        <v>28.84045875678499</v>
      </c>
      <c r="D174" s="16">
        <f t="shared" si="149"/>
        <v>55.382710798379321</v>
      </c>
      <c r="E174" s="16">
        <f t="shared" si="150"/>
        <v>77.630437645807532</v>
      </c>
      <c r="F174" s="16">
        <f t="shared" si="151"/>
        <v>156.94148386074033</v>
      </c>
      <c r="G174" s="16">
        <f t="shared" si="152"/>
        <v>156.06383985414129</v>
      </c>
      <c r="H174" s="16">
        <f t="shared" si="153"/>
        <v>106.21365392608567</v>
      </c>
      <c r="I174" s="16">
        <f t="shared" si="154"/>
        <v>145.06725850664134</v>
      </c>
      <c r="J174" s="16">
        <f t="shared" si="155"/>
        <v>739.33242567092668</v>
      </c>
      <c r="AM174">
        <v>14</v>
      </c>
      <c r="AN174">
        <f t="shared" ref="AN174:AU174" si="168">IF(AN173+AE111/B$74*(1-B$68)-AN173/B$74&lt;0,0,AN173+AE111/B$74*(1-B$68)-AN173/B$74)</f>
        <v>3.9447563591464094</v>
      </c>
      <c r="AO174">
        <f t="shared" si="168"/>
        <v>8.6236780868003908</v>
      </c>
      <c r="AP174">
        <f t="shared" si="168"/>
        <v>17.241297324848045</v>
      </c>
      <c r="AQ174">
        <f t="shared" si="168"/>
        <v>22.643269744579449</v>
      </c>
      <c r="AR174">
        <f t="shared" si="168"/>
        <v>44.060607216790004</v>
      </c>
      <c r="AS174">
        <f t="shared" si="168"/>
        <v>34.798250454541375</v>
      </c>
      <c r="AT174">
        <f t="shared" si="168"/>
        <v>20.692146849801166</v>
      </c>
      <c r="AU174">
        <f t="shared" si="168"/>
        <v>21.797057100698666</v>
      </c>
    </row>
    <row r="175" spans="1:47" hidden="1" x14ac:dyDescent="0.4">
      <c r="A175" s="9">
        <v>12</v>
      </c>
      <c r="B175" s="16">
        <f t="shared" si="157"/>
        <v>16.639657303286938</v>
      </c>
      <c r="C175" s="16">
        <f t="shared" si="158"/>
        <v>36.376149752699561</v>
      </c>
      <c r="D175" s="16">
        <f t="shared" si="149"/>
        <v>69.83445602787404</v>
      </c>
      <c r="E175" s="16">
        <f t="shared" si="150"/>
        <v>97.930404245241476</v>
      </c>
      <c r="F175" s="16">
        <f t="shared" si="151"/>
        <v>198.0291135819333</v>
      </c>
      <c r="G175" s="16">
        <f t="shared" si="152"/>
        <v>194.16691974092987</v>
      </c>
      <c r="H175" s="16">
        <f t="shared" si="153"/>
        <v>134.57440556809314</v>
      </c>
      <c r="I175" s="16">
        <f t="shared" si="154"/>
        <v>184.31285019314427</v>
      </c>
      <c r="J175" s="16">
        <f t="shared" si="155"/>
        <v>931.86395641320257</v>
      </c>
      <c r="AM175">
        <v>15</v>
      </c>
      <c r="AN175">
        <f t="shared" ref="AN175:AU175" si="169">IF(AN174+AE112/B$74*(1-B$68)-AN174/B$74&lt;0,0,AN174+AE112/B$74*(1-B$68)-AN174/B$74)</f>
        <v>4.971116396831599</v>
      </c>
      <c r="AO175">
        <f t="shared" si="169"/>
        <v>10.867415788276237</v>
      </c>
      <c r="AP175">
        <f t="shared" si="169"/>
        <v>21.727196316060194</v>
      </c>
      <c r="AQ175">
        <f t="shared" si="169"/>
        <v>28.53467217162093</v>
      </c>
      <c r="AR175">
        <f t="shared" si="169"/>
        <v>55.524444870186258</v>
      </c>
      <c r="AS175">
        <f t="shared" si="169"/>
        <v>43.323213036279846</v>
      </c>
      <c r="AT175">
        <f t="shared" si="169"/>
        <v>26.211503456194439</v>
      </c>
      <c r="AU175">
        <f t="shared" si="169"/>
        <v>27.840606347989691</v>
      </c>
    </row>
    <row r="176" spans="1:47" hidden="1" x14ac:dyDescent="0.4">
      <c r="A176" s="9">
        <v>13</v>
      </c>
      <c r="B176" s="16">
        <f t="shared" si="157"/>
        <v>20.943269393640108</v>
      </c>
      <c r="C176" s="16">
        <f t="shared" si="158"/>
        <v>45.784326557235751</v>
      </c>
      <c r="D176" s="16">
        <f t="shared" si="149"/>
        <v>87.878859827769261</v>
      </c>
      <c r="E176" s="16">
        <f t="shared" si="150"/>
        <v>123.27316941411276</v>
      </c>
      <c r="F176" s="16">
        <f t="shared" si="151"/>
        <v>249.31932282294335</v>
      </c>
      <c r="G176" s="16">
        <f t="shared" si="152"/>
        <v>242.20684409057924</v>
      </c>
      <c r="H176" s="16">
        <f t="shared" si="153"/>
        <v>169.97541304496346</v>
      </c>
      <c r="I176" s="16">
        <f t="shared" si="154"/>
        <v>233.3416489821268</v>
      </c>
      <c r="J176" s="16">
        <f t="shared" si="155"/>
        <v>1172.7228541333707</v>
      </c>
      <c r="AM176">
        <v>16</v>
      </c>
      <c r="AN176">
        <f t="shared" ref="AN176:AU176" si="170">IF(AN175+AE113/B$74*(1-B$68)-AN175/B$74&lt;0,0,AN175+AE113/B$74*(1-B$68)-AN175/B$74)</f>
        <v>6.2528122654550922</v>
      </c>
      <c r="AO176">
        <f t="shared" si="170"/>
        <v>13.669346140847548</v>
      </c>
      <c r="AP176">
        <f t="shared" si="170"/>
        <v>27.329088432852107</v>
      </c>
      <c r="AQ176">
        <f t="shared" si="170"/>
        <v>35.891726103852818</v>
      </c>
      <c r="AR176">
        <f t="shared" si="170"/>
        <v>69.840233501305192</v>
      </c>
      <c r="AS176">
        <f t="shared" si="170"/>
        <v>54.079472212572142</v>
      </c>
      <c r="AT176">
        <f t="shared" si="170"/>
        <v>33.091617463943464</v>
      </c>
      <c r="AU176">
        <f t="shared" si="170"/>
        <v>35.372974342888412</v>
      </c>
    </row>
    <row r="177" spans="1:47" hidden="1" x14ac:dyDescent="0.4">
      <c r="A177" s="9">
        <v>14</v>
      </c>
      <c r="B177" s="16">
        <f t="shared" si="157"/>
        <v>26.324470752599296</v>
      </c>
      <c r="C177" s="16">
        <f t="shared" si="158"/>
        <v>57.548233885078517</v>
      </c>
      <c r="D177" s="16">
        <f t="shared" si="149"/>
        <v>110.44349452961886</v>
      </c>
      <c r="E177" s="16">
        <f t="shared" si="150"/>
        <v>154.9598342565528</v>
      </c>
      <c r="F177" s="16">
        <f t="shared" si="151"/>
        <v>313.44351115815709</v>
      </c>
      <c r="G177" s="16">
        <f t="shared" si="152"/>
        <v>302.68096835516337</v>
      </c>
      <c r="H177" s="16">
        <f t="shared" si="153"/>
        <v>214.21554538732914</v>
      </c>
      <c r="I177" s="16">
        <f t="shared" si="154"/>
        <v>294.63943134364382</v>
      </c>
      <c r="J177" s="16">
        <f t="shared" si="155"/>
        <v>1474.2554896681429</v>
      </c>
      <c r="AM177">
        <v>17</v>
      </c>
      <c r="AN177">
        <f t="shared" ref="AN177:AU177" si="171">IF(AN176+AE114/B$74*(1-B$68)-AN176/B$74&lt;0,0,AN176+AE114/B$74*(1-B$68)-AN176/B$74)</f>
        <v>7.8558701703696361</v>
      </c>
      <c r="AO177">
        <f t="shared" si="171"/>
        <v>17.173809805486918</v>
      </c>
      <c r="AP177">
        <f t="shared" si="171"/>
        <v>34.335553585888896</v>
      </c>
      <c r="AQ177">
        <f t="shared" si="171"/>
        <v>45.093428123547348</v>
      </c>
      <c r="AR177">
        <f t="shared" si="171"/>
        <v>87.745446970431502</v>
      </c>
      <c r="AS177">
        <f t="shared" si="171"/>
        <v>67.622468352817265</v>
      </c>
      <c r="AT177">
        <f t="shared" si="171"/>
        <v>41.683305668626268</v>
      </c>
      <c r="AU177">
        <f t="shared" si="171"/>
        <v>44.772980238358066</v>
      </c>
    </row>
    <row r="178" spans="1:47" hidden="1" x14ac:dyDescent="0.4">
      <c r="A178" s="9">
        <v>15</v>
      </c>
      <c r="B178" s="16">
        <f t="shared" si="157"/>
        <v>33.060132583874051</v>
      </c>
      <c r="C178" s="16">
        <f t="shared" si="158"/>
        <v>72.273143118010438</v>
      </c>
      <c r="D178" s="16">
        <f t="shared" si="149"/>
        <v>138.68988942013249</v>
      </c>
      <c r="E178" s="16">
        <f t="shared" si="150"/>
        <v>194.62027276435936</v>
      </c>
      <c r="F178" s="16">
        <f t="shared" si="151"/>
        <v>393.69867988791651</v>
      </c>
      <c r="G178" s="16">
        <f t="shared" si="152"/>
        <v>378.72016316664684</v>
      </c>
      <c r="H178" s="16">
        <f t="shared" si="153"/>
        <v>269.55306668468512</v>
      </c>
      <c r="I178" s="16">
        <f t="shared" si="154"/>
        <v>371.32730426177989</v>
      </c>
      <c r="J178" s="16">
        <f t="shared" si="155"/>
        <v>1851.9426518874047</v>
      </c>
      <c r="AM178">
        <v>18</v>
      </c>
      <c r="AN178">
        <f t="shared" ref="AN178:AU178" si="172">IF(AN177+AE115/B$74*(1-B$68)-AN177/B$74&lt;0,0,AN177+AE115/B$74*(1-B$68)-AN177/B$74)</f>
        <v>9.8629117723059672</v>
      </c>
      <c r="AO178">
        <f t="shared" si="172"/>
        <v>21.56142696257297</v>
      </c>
      <c r="AP178">
        <f t="shared" si="172"/>
        <v>43.107705235277813</v>
      </c>
      <c r="AQ178">
        <f t="shared" si="172"/>
        <v>56.614034276032527</v>
      </c>
      <c r="AR178">
        <f t="shared" si="172"/>
        <v>110.16292060872968</v>
      </c>
      <c r="AS178">
        <f t="shared" si="172"/>
        <v>84.650373155972019</v>
      </c>
      <c r="AT178">
        <f t="shared" si="172"/>
        <v>52.426521741547781</v>
      </c>
      <c r="AU178">
        <f t="shared" si="172"/>
        <v>56.516951341306523</v>
      </c>
    </row>
    <row r="179" spans="1:47" hidden="1" x14ac:dyDescent="0.4">
      <c r="A179" s="9">
        <v>16</v>
      </c>
      <c r="B179" s="16">
        <f t="shared" si="157"/>
        <v>41.497083935000624</v>
      </c>
      <c r="C179" s="16">
        <f t="shared" si="158"/>
        <v>90.717261299710998</v>
      </c>
      <c r="D179" s="16">
        <f t="shared" si="149"/>
        <v>174.07287332442479</v>
      </c>
      <c r="E179" s="16">
        <f t="shared" si="150"/>
        <v>244.29634050784949</v>
      </c>
      <c r="F179" s="16">
        <f t="shared" si="151"/>
        <v>494.215681943839</v>
      </c>
      <c r="G179" s="16">
        <f t="shared" si="152"/>
        <v>474.25159146226429</v>
      </c>
      <c r="H179" s="16">
        <f t="shared" si="153"/>
        <v>338.82157196012946</v>
      </c>
      <c r="I179" s="16">
        <f t="shared" si="154"/>
        <v>467.32263520817867</v>
      </c>
      <c r="J179" s="16">
        <f t="shared" si="155"/>
        <v>2325.1950396413972</v>
      </c>
      <c r="AM179">
        <v>19</v>
      </c>
      <c r="AN179">
        <f t="shared" ref="AN179:AU179" si="173">IF(AN178+AE116/B$74*(1-B$68)-AN178/B$74&lt;0,0,AN178+AE116/B$74*(1-B$68)-AN178/B$74)</f>
        <v>12.377381444834855</v>
      </c>
      <c r="AO179">
        <f t="shared" si="173"/>
        <v>27.058338568947473</v>
      </c>
      <c r="AP179">
        <f t="shared" si="173"/>
        <v>54.097666411933311</v>
      </c>
      <c r="AQ179">
        <f t="shared" si="173"/>
        <v>71.047324922138756</v>
      </c>
      <c r="AR179">
        <f t="shared" si="173"/>
        <v>138.24806719654055</v>
      </c>
      <c r="AS179">
        <f t="shared" si="173"/>
        <v>106.04033661230481</v>
      </c>
      <c r="AT179">
        <f t="shared" si="173"/>
        <v>65.872761106909522</v>
      </c>
      <c r="AU179">
        <f t="shared" si="173"/>
        <v>71.203110536736006</v>
      </c>
    </row>
    <row r="180" spans="1:47" hidden="1" x14ac:dyDescent="0.4">
      <c r="A180" s="9">
        <v>17</v>
      </c>
      <c r="B180" s="16">
        <f t="shared" si="157"/>
        <v>52.069887490194525</v>
      </c>
      <c r="C180" s="16">
        <f t="shared" si="158"/>
        <v>113.83059100474259</v>
      </c>
      <c r="D180" s="16">
        <f t="shared" si="149"/>
        <v>218.41517257023551</v>
      </c>
      <c r="E180" s="16">
        <f t="shared" si="150"/>
        <v>306.54649553983063</v>
      </c>
      <c r="F180" s="16">
        <f t="shared" si="151"/>
        <v>620.17079198666715</v>
      </c>
      <c r="G180" s="16">
        <f t="shared" si="152"/>
        <v>594.20231352509336</v>
      </c>
      <c r="H180" s="16">
        <f t="shared" si="153"/>
        <v>425.57544918685755</v>
      </c>
      <c r="I180" s="16">
        <f t="shared" si="154"/>
        <v>587.5407990898708</v>
      </c>
      <c r="J180" s="16">
        <f t="shared" si="155"/>
        <v>2918.3515003934922</v>
      </c>
      <c r="AM180">
        <v>20</v>
      </c>
      <c r="AN180">
        <f t="shared" ref="AN180:AU180" si="174">IF(AN179+AE117/B$74*(1-B$68)-AN179/B$74&lt;0,0,AN179+AE117/B$74*(1-B$68)-AN179/B$74)</f>
        <v>15.528857547286311</v>
      </c>
      <c r="AO180">
        <f t="shared" si="174"/>
        <v>33.947817393861897</v>
      </c>
      <c r="AP180">
        <f t="shared" si="174"/>
        <v>67.871783631754795</v>
      </c>
      <c r="AQ180">
        <f t="shared" si="174"/>
        <v>89.137091940562527</v>
      </c>
      <c r="AR180">
        <f t="shared" si="174"/>
        <v>173.44820075643938</v>
      </c>
      <c r="AS180">
        <f t="shared" si="174"/>
        <v>132.89385892398272</v>
      </c>
      <c r="AT180">
        <f t="shared" si="174"/>
        <v>82.713265905764743</v>
      </c>
      <c r="AU180">
        <f t="shared" si="174"/>
        <v>89.582239649020465</v>
      </c>
    </row>
    <row r="181" spans="1:47" hidden="1" x14ac:dyDescent="0.4">
      <c r="A181" s="9">
        <v>18</v>
      </c>
      <c r="B181" s="16">
        <f t="shared" si="157"/>
        <v>65.323160800152039</v>
      </c>
      <c r="C181" s="16">
        <f t="shared" si="158"/>
        <v>142.80372704049719</v>
      </c>
      <c r="D181" s="16">
        <f t="shared" si="149"/>
        <v>274.0010683600662</v>
      </c>
      <c r="E181" s="16">
        <f t="shared" si="150"/>
        <v>384.5771852105114</v>
      </c>
      <c r="F181" s="16">
        <f t="shared" si="151"/>
        <v>778.05144427095388</v>
      </c>
      <c r="G181" s="16">
        <f t="shared" si="152"/>
        <v>744.75414014865271</v>
      </c>
      <c r="H181" s="16">
        <f t="shared" si="153"/>
        <v>534.27242180079224</v>
      </c>
      <c r="I181" s="16">
        <f t="shared" si="154"/>
        <v>738.14817999404875</v>
      </c>
      <c r="J181" s="16">
        <f t="shared" si="155"/>
        <v>3661.9313276256748</v>
      </c>
      <c r="AM181">
        <v>21</v>
      </c>
      <c r="AN181">
        <f t="shared" ref="AN181:AU181" si="175">IF(AN180+AE118/B$74*(1-B$68)-AN180/B$74&lt;0,0,AN180+AE118/B$74*(1-B$68)-AN180/B$74)</f>
        <v>19.479717093674452</v>
      </c>
      <c r="AO181">
        <f t="shared" si="175"/>
        <v>42.584837729786024</v>
      </c>
      <c r="AP181">
        <f t="shared" si="175"/>
        <v>85.139756080814223</v>
      </c>
      <c r="AQ181">
        <f t="shared" si="175"/>
        <v>111.81539454964216</v>
      </c>
      <c r="AR181">
        <f t="shared" si="175"/>
        <v>217.57697698326342</v>
      </c>
      <c r="AS181">
        <f t="shared" si="175"/>
        <v>166.59364926401736</v>
      </c>
      <c r="AT181">
        <f t="shared" si="175"/>
        <v>103.81447303440639</v>
      </c>
      <c r="AU181">
        <f t="shared" si="175"/>
        <v>112.59620547775833</v>
      </c>
    </row>
    <row r="182" spans="1:47" hidden="1" x14ac:dyDescent="0.4">
      <c r="A182" s="9">
        <v>19</v>
      </c>
      <c r="B182" s="16">
        <f t="shared" si="157"/>
        <v>81.939585800373919</v>
      </c>
      <c r="C182" s="16">
        <f t="shared" si="158"/>
        <v>179.12908838331603</v>
      </c>
      <c r="D182" s="16">
        <f t="shared" si="149"/>
        <v>343.69390499842837</v>
      </c>
      <c r="E182" s="16">
        <f t="shared" si="150"/>
        <v>482.40772912596429</v>
      </c>
      <c r="F182" s="16">
        <f t="shared" si="151"/>
        <v>975.98976022925399</v>
      </c>
      <c r="G182" s="16">
        <f t="shared" si="152"/>
        <v>933.66285650372845</v>
      </c>
      <c r="H182" s="16">
        <f t="shared" si="153"/>
        <v>670.50261993853633</v>
      </c>
      <c r="I182" s="16">
        <f t="shared" si="154"/>
        <v>926.87950261082096</v>
      </c>
      <c r="J182" s="16">
        <f t="shared" si="155"/>
        <v>4594.2050475904225</v>
      </c>
      <c r="AM182">
        <v>22</v>
      </c>
      <c r="AN182">
        <f t="shared" ref="AN182:AU182" si="176">IF(AN181+AE119/B$74*(1-B$68)-AN181/B$74&lt;0,0,AN181+AE119/B$74*(1-B$68)-AN181/B$74)</f>
        <v>24.433494174217191</v>
      </c>
      <c r="AO182">
        <f t="shared" si="176"/>
        <v>53.414347835605184</v>
      </c>
      <c r="AP182">
        <f t="shared" si="176"/>
        <v>106.79116766384456</v>
      </c>
      <c r="AQ182">
        <f t="shared" si="176"/>
        <v>140.25053742713953</v>
      </c>
      <c r="AR182">
        <f t="shared" si="176"/>
        <v>272.90775189392485</v>
      </c>
      <c r="AS182">
        <f t="shared" si="176"/>
        <v>208.87491907269225</v>
      </c>
      <c r="AT182">
        <f t="shared" si="176"/>
        <v>130.2625217154588</v>
      </c>
      <c r="AU182">
        <f t="shared" si="176"/>
        <v>141.42633688869688</v>
      </c>
    </row>
    <row r="183" spans="1:47" hidden="1" x14ac:dyDescent="0.4">
      <c r="A183" s="9">
        <v>20</v>
      </c>
      <c r="B183" s="16">
        <f t="shared" si="157"/>
        <v>102.77504331601338</v>
      </c>
      <c r="C183" s="16">
        <f t="shared" si="158"/>
        <v>224.67772613111353</v>
      </c>
      <c r="D183" s="16">
        <f t="shared" si="149"/>
        <v>431.08347525133269</v>
      </c>
      <c r="E183" s="16">
        <f t="shared" si="150"/>
        <v>605.07715654223443</v>
      </c>
      <c r="F183" s="16">
        <f t="shared" si="151"/>
        <v>1224.1809780907615</v>
      </c>
      <c r="G183" s="16">
        <f t="shared" si="152"/>
        <v>1170.6582846199096</v>
      </c>
      <c r="H183" s="16">
        <f t="shared" si="153"/>
        <v>841.27600815757523</v>
      </c>
      <c r="I183" s="16">
        <f t="shared" si="154"/>
        <v>1163.4358741604067</v>
      </c>
      <c r="J183" s="16">
        <f t="shared" si="155"/>
        <v>5763.1645462693468</v>
      </c>
      <c r="AM183">
        <v>23</v>
      </c>
      <c r="AN183">
        <f t="shared" ref="AN183:AU183" si="177">IF(AN182+AE120/B$74*(1-B$68)-AN182/B$74&lt;0,0,AN182+AE120/B$74*(1-B$68)-AN182/B$74)</f>
        <v>30.645360661221869</v>
      </c>
      <c r="AO183">
        <f t="shared" si="177"/>
        <v>66.994181930531042</v>
      </c>
      <c r="AP183">
        <f t="shared" si="177"/>
        <v>133.94129489448602</v>
      </c>
      <c r="AQ183">
        <f t="shared" si="177"/>
        <v>175.9072309403978</v>
      </c>
      <c r="AR183">
        <f t="shared" si="177"/>
        <v>342.29064514472094</v>
      </c>
      <c r="AS183">
        <f t="shared" si="177"/>
        <v>261.91479604204238</v>
      </c>
      <c r="AT183">
        <f t="shared" si="177"/>
        <v>163.4191046939101</v>
      </c>
      <c r="AU183">
        <f t="shared" si="177"/>
        <v>177.5541464546566</v>
      </c>
    </row>
    <row r="184" spans="1:47" hidden="1" x14ac:dyDescent="0.4">
      <c r="A184" s="9">
        <v>21</v>
      </c>
      <c r="B184" s="16">
        <f t="shared" si="157"/>
        <v>128.90267731008649</v>
      </c>
      <c r="C184" s="16">
        <f t="shared" si="158"/>
        <v>281.79565287257265</v>
      </c>
      <c r="D184" s="16">
        <f t="shared" si="149"/>
        <v>540.67085393115519</v>
      </c>
      <c r="E184" s="16">
        <f t="shared" si="150"/>
        <v>758.90362254515082</v>
      </c>
      <c r="F184" s="16">
        <f t="shared" si="151"/>
        <v>1535.408276618718</v>
      </c>
      <c r="G184" s="16">
        <f t="shared" si="152"/>
        <v>1467.9458263271363</v>
      </c>
      <c r="H184" s="16">
        <f t="shared" si="153"/>
        <v>1055.3829884963013</v>
      </c>
      <c r="I184" s="16">
        <f t="shared" si="154"/>
        <v>1459.9840657649527</v>
      </c>
      <c r="J184" s="16">
        <f t="shared" si="155"/>
        <v>7228.9939638660744</v>
      </c>
      <c r="AM184">
        <v>24</v>
      </c>
      <c r="AN184">
        <f t="shared" ref="AN184:AU184" si="178">IF(AN183+AE121/B$74*(1-B$68)-AN183/B$74&lt;0,0,AN183+AE121/B$74*(1-B$68)-AN183/B$74)</f>
        <v>38.435267702704977</v>
      </c>
      <c r="AO184">
        <f t="shared" si="178"/>
        <v>84.023788967247043</v>
      </c>
      <c r="AP184">
        <f t="shared" si="178"/>
        <v>167.98854425723246</v>
      </c>
      <c r="AQ184">
        <f t="shared" si="178"/>
        <v>220.62202454647718</v>
      </c>
      <c r="AR184">
        <f t="shared" si="178"/>
        <v>429.29932278187755</v>
      </c>
      <c r="AS184">
        <f t="shared" si="178"/>
        <v>328.44447417252593</v>
      </c>
      <c r="AT184">
        <f t="shared" si="178"/>
        <v>204.99153261518333</v>
      </c>
      <c r="AU184">
        <f t="shared" si="178"/>
        <v>222.83752442702001</v>
      </c>
    </row>
    <row r="185" spans="1:47" hidden="1" x14ac:dyDescent="0.4">
      <c r="A185" s="9">
        <v>22</v>
      </c>
      <c r="B185" s="16">
        <f t="shared" si="157"/>
        <v>161.66815461829577</v>
      </c>
      <c r="C185" s="16">
        <f t="shared" si="158"/>
        <v>353.42464664077113</v>
      </c>
      <c r="D185" s="16">
        <f t="shared" si="149"/>
        <v>678.10018462849246</v>
      </c>
      <c r="E185" s="16">
        <f t="shared" si="150"/>
        <v>951.80974116562822</v>
      </c>
      <c r="F185" s="16">
        <f t="shared" si="151"/>
        <v>1925.7009749313706</v>
      </c>
      <c r="G185" s="16">
        <f t="shared" si="152"/>
        <v>1840.8353550094487</v>
      </c>
      <c r="H185" s="16">
        <f t="shared" si="153"/>
        <v>1323.8467555846705</v>
      </c>
      <c r="I185" s="16">
        <f t="shared" si="154"/>
        <v>1831.7827678324413</v>
      </c>
      <c r="J185" s="16">
        <f t="shared" si="155"/>
        <v>9067.1685804111185</v>
      </c>
      <c r="AM185">
        <v>25</v>
      </c>
      <c r="AN185">
        <f t="shared" ref="AN185:AU185" si="179">IF(AN184+AE122/B$74*(1-B$68)-AN184/B$74&lt;0,0,AN184+AE122/B$74*(1-B$68)-AN184/B$74)</f>
        <v>48.204424000810803</v>
      </c>
      <c r="AO185">
        <f t="shared" si="179"/>
        <v>105.38025598939107</v>
      </c>
      <c r="AP185">
        <f t="shared" si="179"/>
        <v>210.6864736130016</v>
      </c>
      <c r="AQ185">
        <f t="shared" si="179"/>
        <v>276.69789364852562</v>
      </c>
      <c r="AR185">
        <f t="shared" si="179"/>
        <v>538.41504991474687</v>
      </c>
      <c r="AS185">
        <f t="shared" si="179"/>
        <v>411.88988309936849</v>
      </c>
      <c r="AT185">
        <f t="shared" si="179"/>
        <v>257.12061436613902</v>
      </c>
      <c r="AU185">
        <f t="shared" si="179"/>
        <v>279.6063287128926</v>
      </c>
    </row>
    <row r="186" spans="1:47" hidden="1" x14ac:dyDescent="0.4">
      <c r="A186" s="9">
        <v>23</v>
      </c>
      <c r="B186" s="16">
        <f t="shared" si="157"/>
        <v>202.75896344051151</v>
      </c>
      <c r="C186" s="16">
        <f t="shared" si="158"/>
        <v>443.25374515719346</v>
      </c>
      <c r="D186" s="16">
        <f t="shared" si="149"/>
        <v>850.44934676741798</v>
      </c>
      <c r="E186" s="16">
        <f t="shared" si="150"/>
        <v>1193.7305738292243</v>
      </c>
      <c r="F186" s="16">
        <f t="shared" si="151"/>
        <v>2415.1599700579764</v>
      </c>
      <c r="G186" s="16">
        <f t="shared" si="152"/>
        <v>2308.5298783296635</v>
      </c>
      <c r="H186" s="16">
        <f t="shared" si="153"/>
        <v>1660.4906985633272</v>
      </c>
      <c r="I186" s="16">
        <f t="shared" si="154"/>
        <v>2297.9680860648864</v>
      </c>
      <c r="J186" s="16">
        <f t="shared" si="155"/>
        <v>11372.341262210201</v>
      </c>
      <c r="AM186">
        <v>26</v>
      </c>
      <c r="AN186">
        <f t="shared" ref="AN186:AU186" si="180">IF(AN185+AE123/B$74*(1-B$68)-AN185/B$74&lt;0,0,AN185+AE123/B$74*(1-B$68)-AN185/B$74)</f>
        <v>60.455959024323036</v>
      </c>
      <c r="AO186">
        <f t="shared" si="180"/>
        <v>132.16348022248209</v>
      </c>
      <c r="AP186">
        <f t="shared" si="180"/>
        <v>264.23410464384972</v>
      </c>
      <c r="AQ186">
        <f t="shared" si="180"/>
        <v>347.02284836450679</v>
      </c>
      <c r="AR186">
        <f t="shared" si="180"/>
        <v>675.25748664017408</v>
      </c>
      <c r="AS186">
        <f t="shared" si="180"/>
        <v>516.54812629060564</v>
      </c>
      <c r="AT186">
        <f t="shared" si="180"/>
        <v>322.49087479512906</v>
      </c>
      <c r="AU186">
        <f t="shared" si="180"/>
        <v>350.78229286004398</v>
      </c>
    </row>
    <row r="187" spans="1:47" hidden="1" x14ac:dyDescent="0.4">
      <c r="A187" s="9">
        <v>24</v>
      </c>
      <c r="B187" s="16">
        <f t="shared" si="157"/>
        <v>254.29131762091802</v>
      </c>
      <c r="C187" s="16">
        <f t="shared" si="158"/>
        <v>555.90922829658052</v>
      </c>
      <c r="D187" s="16">
        <f t="shared" si="149"/>
        <v>1066.5944656234926</v>
      </c>
      <c r="E187" s="16">
        <f t="shared" si="150"/>
        <v>1497.1252728705451</v>
      </c>
      <c r="F187" s="16">
        <f t="shared" si="151"/>
        <v>3028.9928961132623</v>
      </c>
      <c r="G187" s="16">
        <f t="shared" si="152"/>
        <v>2895.1146158826355</v>
      </c>
      <c r="H187" s="16">
        <f t="shared" si="153"/>
        <v>2082.6500651621554</v>
      </c>
      <c r="I187" s="16">
        <f t="shared" si="154"/>
        <v>2882.538739824749</v>
      </c>
      <c r="J187" s="16">
        <f t="shared" si="155"/>
        <v>14263.216601394339</v>
      </c>
      <c r="AM187">
        <v>27</v>
      </c>
      <c r="AN187">
        <f t="shared" ref="AN187:AU187" si="181">IF(AN186+AE124/B$74*(1-B$68)-AN186/B$74&lt;0,0,AN186+AE124/B$74*(1-B$68)-AN186/B$74)</f>
        <v>75.820835025960747</v>
      </c>
      <c r="AO187">
        <f t="shared" si="181"/>
        <v>165.7528156384721</v>
      </c>
      <c r="AP187">
        <f t="shared" si="181"/>
        <v>331.38917618316805</v>
      </c>
      <c r="AQ187">
        <f t="shared" si="181"/>
        <v>435.21867092536598</v>
      </c>
      <c r="AR187">
        <f t="shared" si="181"/>
        <v>846.87411002761496</v>
      </c>
      <c r="AS187">
        <f t="shared" si="181"/>
        <v>647.80877808551372</v>
      </c>
      <c r="AT187">
        <f t="shared" si="181"/>
        <v>404.46878254133128</v>
      </c>
      <c r="AU187">
        <f t="shared" si="181"/>
        <v>440.02942610616014</v>
      </c>
    </row>
    <row r="188" spans="1:47" hidden="1" x14ac:dyDescent="0.4">
      <c r="A188" s="9">
        <v>25</v>
      </c>
      <c r="B188" s="16">
        <f t="shared" si="157"/>
        <v>318.9191410197185</v>
      </c>
      <c r="C188" s="16">
        <f t="shared" si="158"/>
        <v>697.19287009859022</v>
      </c>
      <c r="D188" s="16">
        <f t="shared" si="149"/>
        <v>1337.6670330819038</v>
      </c>
      <c r="E188" s="16">
        <f t="shared" si="150"/>
        <v>1877.6187215989814</v>
      </c>
      <c r="F188" s="16">
        <f t="shared" si="151"/>
        <v>3798.8122972045821</v>
      </c>
      <c r="G188" s="16">
        <f t="shared" si="152"/>
        <v>3630.7974506038336</v>
      </c>
      <c r="H188" s="16">
        <f t="shared" si="153"/>
        <v>2612.0645305736157</v>
      </c>
      <c r="I188" s="16">
        <f t="shared" si="154"/>
        <v>3615.5917047962644</v>
      </c>
      <c r="J188" s="16">
        <f t="shared" si="155"/>
        <v>17888.663748977488</v>
      </c>
      <c r="AM188">
        <v>28</v>
      </c>
      <c r="AN188">
        <f t="shared" ref="AN188:AU188" si="182">IF(AN187+AE125/B$74*(1-B$68)-AN187/B$74&lt;0,0,AN187+AE125/B$74*(1-B$68)-AN187/B$74)</f>
        <v>95.090342169339138</v>
      </c>
      <c r="AO188">
        <f t="shared" si="182"/>
        <v>207.87811093345292</v>
      </c>
      <c r="AP188">
        <f t="shared" si="182"/>
        <v>415.61017026102809</v>
      </c>
      <c r="AQ188">
        <f t="shared" si="182"/>
        <v>545.82744073720619</v>
      </c>
      <c r="AR188">
        <f t="shared" si="182"/>
        <v>1062.1031655653419</v>
      </c>
      <c r="AS188">
        <f t="shared" si="182"/>
        <v>812.43143850953936</v>
      </c>
      <c r="AT188">
        <f t="shared" si="182"/>
        <v>507.276103983246</v>
      </c>
      <c r="AU188">
        <f t="shared" si="182"/>
        <v>551.94264972635858</v>
      </c>
    </row>
    <row r="189" spans="1:47" hidden="1" x14ac:dyDescent="0.4">
      <c r="A189" s="9">
        <v>26</v>
      </c>
      <c r="B189" s="16">
        <f t="shared" si="157"/>
        <v>399.97074380702185</v>
      </c>
      <c r="C189" s="16">
        <f t="shared" si="158"/>
        <v>874.38072841493079</v>
      </c>
      <c r="D189" s="16">
        <f t="shared" si="149"/>
        <v>1677.6271778646394</v>
      </c>
      <c r="E189" s="16">
        <f t="shared" si="150"/>
        <v>2354.8062097578509</v>
      </c>
      <c r="F189" s="16">
        <f t="shared" si="151"/>
        <v>4764.2636570018904</v>
      </c>
      <c r="G189" s="16">
        <f t="shared" si="152"/>
        <v>4553.4646526670904</v>
      </c>
      <c r="H189" s="16">
        <f t="shared" si="153"/>
        <v>3275.9976295328729</v>
      </c>
      <c r="I189" s="16">
        <f t="shared" si="154"/>
        <v>4534.8719364046638</v>
      </c>
      <c r="J189" s="16">
        <f t="shared" si="155"/>
        <v>22435.382735450963</v>
      </c>
      <c r="AM189">
        <v>29</v>
      </c>
      <c r="AN189">
        <f t="shared" ref="AN189:AU189" si="183">IF(AN188+AE126/B$74*(1-B$68)-AN188/B$74&lt;0,0,AN188+AE126/B$74*(1-B$68)-AN188/B$74)</f>
        <v>119.25685016944379</v>
      </c>
      <c r="AO189">
        <f t="shared" si="183"/>
        <v>260.70879716627383</v>
      </c>
      <c r="AP189">
        <f t="shared" si="183"/>
        <v>521.23442478996515</v>
      </c>
      <c r="AQ189">
        <f t="shared" si="183"/>
        <v>684.54545260177542</v>
      </c>
      <c r="AR189">
        <f t="shared" si="183"/>
        <v>1332.0288390040002</v>
      </c>
      <c r="AS189">
        <f t="shared" si="183"/>
        <v>1018.8938411610354</v>
      </c>
      <c r="AT189">
        <f t="shared" si="183"/>
        <v>636.20730890235473</v>
      </c>
      <c r="AU189">
        <f t="shared" si="183"/>
        <v>692.28438301655399</v>
      </c>
    </row>
    <row r="190" spans="1:47" hidden="1" x14ac:dyDescent="0.4">
      <c r="A190" s="9">
        <v>27</v>
      </c>
      <c r="B190" s="16">
        <f t="shared" si="157"/>
        <v>501.62022890809112</v>
      </c>
      <c r="C190" s="16">
        <f t="shared" si="158"/>
        <v>1096.5978585472253</v>
      </c>
      <c r="D190" s="16">
        <f t="shared" si="149"/>
        <v>2103.9826065910338</v>
      </c>
      <c r="E190" s="16">
        <f t="shared" si="150"/>
        <v>2953.2625812430092</v>
      </c>
      <c r="F190" s="16">
        <f t="shared" si="151"/>
        <v>5975.0671193935686</v>
      </c>
      <c r="G190" s="16">
        <f t="shared" si="152"/>
        <v>5710.632006202115</v>
      </c>
      <c r="H190" s="16">
        <f t="shared" si="153"/>
        <v>4108.6406934810611</v>
      </c>
      <c r="I190" s="16">
        <f t="shared" si="154"/>
        <v>5687.7159831371109</v>
      </c>
      <c r="J190" s="16">
        <f t="shared" si="155"/>
        <v>28137.519077503213</v>
      </c>
      <c r="AM190">
        <v>30</v>
      </c>
      <c r="AN190">
        <f t="shared" ref="AN190:AU190" si="184">IF(AN189+AE127/B$74*(1-B$68)-AN189/B$74&lt;0,0,AN189+AE127/B$74*(1-B$68)-AN189/B$74)</f>
        <v>149.56491509499969</v>
      </c>
      <c r="AO190">
        <f t="shared" si="184"/>
        <v>326.96561293788108</v>
      </c>
      <c r="AP190">
        <f t="shared" si="184"/>
        <v>653.70150542745739</v>
      </c>
      <c r="AQ190">
        <f t="shared" si="184"/>
        <v>858.51657453288749</v>
      </c>
      <c r="AR190">
        <f t="shared" si="184"/>
        <v>1670.5520892649738</v>
      </c>
      <c r="AS190">
        <f t="shared" si="184"/>
        <v>1277.8284422797351</v>
      </c>
      <c r="AT190">
        <f t="shared" si="184"/>
        <v>797.90222256361369</v>
      </c>
      <c r="AU190">
        <f t="shared" si="184"/>
        <v>868.28126164547484</v>
      </c>
    </row>
    <row r="191" spans="1:47" hidden="1" x14ac:dyDescent="0.4">
      <c r="A191" s="9">
        <v>28</v>
      </c>
      <c r="B191" s="16">
        <f t="shared" si="157"/>
        <v>629.10245558848578</v>
      </c>
      <c r="C191" s="16">
        <f t="shared" si="158"/>
        <v>1375.2882476586396</v>
      </c>
      <c r="D191" s="16">
        <f t="shared" si="149"/>
        <v>2638.6902396013243</v>
      </c>
      <c r="E191" s="16">
        <f t="shared" si="150"/>
        <v>3703.8078223065268</v>
      </c>
      <c r="F191" s="16">
        <f t="shared" si="151"/>
        <v>7493.5780421932759</v>
      </c>
      <c r="G191" s="16">
        <f t="shared" si="152"/>
        <v>7161.8918283596713</v>
      </c>
      <c r="H191" s="16">
        <f t="shared" si="153"/>
        <v>5152.8735871192839</v>
      </c>
      <c r="I191" s="16">
        <f t="shared" si="154"/>
        <v>7133.4895824009873</v>
      </c>
      <c r="J191" s="16">
        <f t="shared" si="155"/>
        <v>35288.721805228197</v>
      </c>
      <c r="AM191">
        <v>31</v>
      </c>
      <c r="AN191">
        <f t="shared" ref="AN191:AU191" si="185">IF(AN190+AE128/B$74*(1-B$68)-AN190/B$74&lt;0,0,AN190+AE128/B$74*(1-B$68)-AN190/B$74)</f>
        <v>187.5753732828654</v>
      </c>
      <c r="AO191">
        <f t="shared" si="185"/>
        <v>410.0607208483907</v>
      </c>
      <c r="AP191">
        <f t="shared" si="185"/>
        <v>819.83334004664425</v>
      </c>
      <c r="AQ191">
        <f t="shared" si="185"/>
        <v>1076.7001528082112</v>
      </c>
      <c r="AR191">
        <f t="shared" si="185"/>
        <v>2095.1065397477319</v>
      </c>
      <c r="AS191">
        <f t="shared" si="185"/>
        <v>1602.5699753883523</v>
      </c>
      <c r="AT191">
        <f t="shared" si="185"/>
        <v>1000.6879644193253</v>
      </c>
      <c r="AU191">
        <f t="shared" si="185"/>
        <v>1088.9962679375487</v>
      </c>
    </row>
    <row r="192" spans="1:47" hidden="1" x14ac:dyDescent="0.4">
      <c r="A192" s="9">
        <v>29</v>
      </c>
      <c r="B192" s="16">
        <f t="shared" si="157"/>
        <v>788.98263043444047</v>
      </c>
      <c r="C192" s="16">
        <f t="shared" si="158"/>
        <v>1724.80417077416</v>
      </c>
      <c r="D192" s="16">
        <f t="shared" si="149"/>
        <v>3309.286974458053</v>
      </c>
      <c r="E192" s="16">
        <f t="shared" si="150"/>
        <v>4645.0942656808238</v>
      </c>
      <c r="F192" s="16">
        <f t="shared" si="151"/>
        <v>9397.9982470936739</v>
      </c>
      <c r="G192" s="16">
        <f t="shared" si="152"/>
        <v>8981.9819054097225</v>
      </c>
      <c r="H192" s="16">
        <f t="shared" si="153"/>
        <v>6462.4729143673903</v>
      </c>
      <c r="I192" s="16">
        <f t="shared" si="154"/>
        <v>8946.6447702430996</v>
      </c>
      <c r="J192" s="16">
        <f t="shared" si="155"/>
        <v>44257.26587846136</v>
      </c>
      <c r="AM192">
        <v>32</v>
      </c>
      <c r="AN192">
        <f t="shared" ref="AN192:AU192" si="186">IF(AN191+AE129/B$74*(1-B$68)-AN191/B$74&lt;0,0,AN191+AE129/B$74*(1-B$68)-AN191/B$74)</f>
        <v>235.24572314601215</v>
      </c>
      <c r="AO192">
        <f t="shared" si="186"/>
        <v>514.27343110912818</v>
      </c>
      <c r="AP192">
        <f t="shared" si="186"/>
        <v>1028.1855425000019</v>
      </c>
      <c r="AQ192">
        <f t="shared" si="186"/>
        <v>1350.3324110507147</v>
      </c>
      <c r="AR192">
        <f t="shared" si="186"/>
        <v>2627.5562958238115</v>
      </c>
      <c r="AS192">
        <f t="shared" si="186"/>
        <v>2009.842170233997</v>
      </c>
      <c r="AT192">
        <f t="shared" si="186"/>
        <v>1255.0077821092689</v>
      </c>
      <c r="AU192">
        <f t="shared" si="186"/>
        <v>1365.7954363764766</v>
      </c>
    </row>
    <row r="193" spans="1:47" hidden="1" x14ac:dyDescent="0.4">
      <c r="A193" s="9">
        <v>30</v>
      </c>
      <c r="B193" s="16">
        <f t="shared" si="157"/>
        <v>989.49440930564663</v>
      </c>
      <c r="C193" s="16">
        <f t="shared" si="158"/>
        <v>2163.1453194201945</v>
      </c>
      <c r="D193" s="16">
        <f t="shared" si="149"/>
        <v>4150.3078100846851</v>
      </c>
      <c r="E193" s="16">
        <f t="shared" si="150"/>
        <v>5825.5971494073201</v>
      </c>
      <c r="F193" s="16">
        <f t="shared" si="151"/>
        <v>11786.403340373656</v>
      </c>
      <c r="G193" s="16">
        <f t="shared" si="152"/>
        <v>11264.634396551543</v>
      </c>
      <c r="H193" s="16">
        <f t="shared" si="153"/>
        <v>8104.8814088784711</v>
      </c>
      <c r="I193" s="16">
        <f t="shared" si="154"/>
        <v>11220.553940044094</v>
      </c>
      <c r="J193" s="16">
        <f t="shared" si="155"/>
        <v>55505.017774065607</v>
      </c>
      <c r="AM193">
        <v>33</v>
      </c>
      <c r="AN193">
        <f t="shared" ref="AN193:AU193" si="187">IF(AN192+AE130/B$74*(1-B$68)-AN192/B$74&lt;0,0,AN192+AE130/B$74*(1-B$68)-AN192/B$74)</f>
        <v>295.03093446702775</v>
      </c>
      <c r="AO193">
        <f t="shared" si="187"/>
        <v>644.97058192006818</v>
      </c>
      <c r="AP193">
        <f t="shared" si="187"/>
        <v>1289.4880185387367</v>
      </c>
      <c r="AQ193">
        <f t="shared" si="187"/>
        <v>1693.5051049839265</v>
      </c>
      <c r="AR193">
        <f t="shared" si="187"/>
        <v>3295.3219253234379</v>
      </c>
      <c r="AS193">
        <f t="shared" si="187"/>
        <v>2520.619001385312</v>
      </c>
      <c r="AT193">
        <f t="shared" si="187"/>
        <v>1573.9588646490449</v>
      </c>
      <c r="AU193">
        <f t="shared" si="187"/>
        <v>1712.9331682398895</v>
      </c>
    </row>
    <row r="194" spans="1:47" hidden="1" x14ac:dyDescent="0.4">
      <c r="A194" s="9">
        <v>31</v>
      </c>
      <c r="B194" s="16">
        <f t="shared" si="157"/>
        <v>1240.9639221136658</v>
      </c>
      <c r="C194" s="16">
        <f t="shared" si="158"/>
        <v>2712.8857671598216</v>
      </c>
      <c r="D194" s="16">
        <f t="shared" si="149"/>
        <v>5205.0643633564296</v>
      </c>
      <c r="E194" s="16">
        <f t="shared" si="150"/>
        <v>7306.1110417361442</v>
      </c>
      <c r="F194" s="16">
        <f t="shared" si="151"/>
        <v>14781.793506270624</v>
      </c>
      <c r="G194" s="16">
        <f t="shared" si="152"/>
        <v>14127.402922091009</v>
      </c>
      <c r="H194" s="16">
        <f t="shared" si="153"/>
        <v>10164.681125525807</v>
      </c>
      <c r="I194" s="16">
        <f t="shared" si="154"/>
        <v>14072.318297081207</v>
      </c>
      <c r="J194" s="16">
        <f t="shared" si="155"/>
        <v>69611.220945334702</v>
      </c>
      <c r="AM194">
        <v>34</v>
      </c>
      <c r="AN194">
        <f t="shared" ref="AN194:AU194" si="188">IF(AN193+AE131/B$74*(1-B$68)-AN193/B$74&lt;0,0,AN193+AE131/B$74*(1-B$68)-AN193/B$74)</f>
        <v>370.00987675947414</v>
      </c>
      <c r="AO194">
        <f t="shared" si="188"/>
        <v>808.88292599161821</v>
      </c>
      <c r="AP194">
        <f t="shared" si="188"/>
        <v>1617.1975446719102</v>
      </c>
      <c r="AQ194">
        <f t="shared" si="188"/>
        <v>2123.8912330282178</v>
      </c>
      <c r="AR194">
        <f t="shared" si="188"/>
        <v>4132.7925889343842</v>
      </c>
      <c r="AS194">
        <f t="shared" si="188"/>
        <v>3161.2048198072539</v>
      </c>
      <c r="AT194">
        <f t="shared" si="188"/>
        <v>1973.966831155235</v>
      </c>
      <c r="AU194">
        <f t="shared" si="188"/>
        <v>2148.2862976122219</v>
      </c>
    </row>
    <row r="195" spans="1:47" hidden="1" x14ac:dyDescent="0.4">
      <c r="A195" s="9">
        <v>32</v>
      </c>
      <c r="B195" s="16">
        <f t="shared" si="157"/>
        <v>1556.3415572234155</v>
      </c>
      <c r="C195" s="16">
        <f t="shared" si="158"/>
        <v>3402.3365097023548</v>
      </c>
      <c r="D195" s="16">
        <f t="shared" si="149"/>
        <v>6527.8753697922311</v>
      </c>
      <c r="E195" s="16">
        <f t="shared" si="150"/>
        <v>9162.8806951175393</v>
      </c>
      <c r="F195" s="16">
        <f t="shared" si="151"/>
        <v>18538.427882955075</v>
      </c>
      <c r="G195" s="16">
        <f t="shared" si="152"/>
        <v>17717.716426962801</v>
      </c>
      <c r="H195" s="16">
        <f t="shared" si="153"/>
        <v>12747.949295006425</v>
      </c>
      <c r="I195" s="16">
        <f t="shared" si="154"/>
        <v>17648.798336086322</v>
      </c>
      <c r="J195" s="16">
        <f t="shared" si="155"/>
        <v>87302.326072846161</v>
      </c>
      <c r="AM195">
        <v>35</v>
      </c>
      <c r="AN195">
        <f t="shared" ref="AN195:AU195" si="189">IF(AN194+AE132/B$74*(1-B$68)-AN194/B$74&lt;0,0,AN194+AE132/B$74*(1-B$68)-AN194/B$74)</f>
        <v>464.04387762811376</v>
      </c>
      <c r="AO195">
        <f t="shared" si="189"/>
        <v>1014.4517568333098</v>
      </c>
      <c r="AP195">
        <f t="shared" si="189"/>
        <v>2028.1907772101181</v>
      </c>
      <c r="AQ195">
        <f t="shared" si="189"/>
        <v>2663.6551760899283</v>
      </c>
      <c r="AR195">
        <f t="shared" si="189"/>
        <v>5183.0970437811075</v>
      </c>
      <c r="AS195">
        <f t="shared" si="189"/>
        <v>3964.5889928865345</v>
      </c>
      <c r="AT195">
        <f t="shared" si="189"/>
        <v>2475.6316301983179</v>
      </c>
      <c r="AU195">
        <f t="shared" si="189"/>
        <v>2694.2747116430669</v>
      </c>
    </row>
    <row r="196" spans="1:47" hidden="1" x14ac:dyDescent="0.4">
      <c r="A196" s="9">
        <v>33</v>
      </c>
      <c r="B196" s="16">
        <f t="shared" si="157"/>
        <v>1951.8688917750374</v>
      </c>
      <c r="C196" s="16">
        <f t="shared" si="158"/>
        <v>4267.0034490926155</v>
      </c>
      <c r="D196" s="16">
        <f t="shared" si="149"/>
        <v>8186.8640366483369</v>
      </c>
      <c r="E196" s="16">
        <f t="shared" si="150"/>
        <v>11491.527564712816</v>
      </c>
      <c r="F196" s="16">
        <f t="shared" si="151"/>
        <v>23249.768734210375</v>
      </c>
      <c r="G196" s="16">
        <f t="shared" si="152"/>
        <v>22220.471587349399</v>
      </c>
      <c r="H196" s="16">
        <f t="shared" si="153"/>
        <v>15987.721160488774</v>
      </c>
      <c r="I196" s="16">
        <f t="shared" si="154"/>
        <v>22134.176901770694</v>
      </c>
      <c r="J196" s="16">
        <f t="shared" si="155"/>
        <v>109489.40232604805</v>
      </c>
      <c r="AM196">
        <v>36</v>
      </c>
      <c r="AN196">
        <f t="shared" ref="AN196:AU196" si="190">IF(AN195+AE133/B$74*(1-B$68)-AN195/B$74&lt;0,0,AN195+AE133/B$74*(1-B$68)-AN195/B$74)</f>
        <v>581.97557671208051</v>
      </c>
      <c r="AO196">
        <f t="shared" si="190"/>
        <v>1272.2636256884009</v>
      </c>
      <c r="AP196">
        <f t="shared" si="190"/>
        <v>2543.63338071001</v>
      </c>
      <c r="AQ196">
        <f t="shared" si="190"/>
        <v>3340.5941377581867</v>
      </c>
      <c r="AR196">
        <f t="shared" si="190"/>
        <v>6500.3247249532096</v>
      </c>
      <c r="AS196">
        <f t="shared" si="190"/>
        <v>4972.1448152042885</v>
      </c>
      <c r="AT196">
        <f t="shared" si="190"/>
        <v>3104.7884123997528</v>
      </c>
      <c r="AU196">
        <f t="shared" si="190"/>
        <v>3379.0159353319614</v>
      </c>
    </row>
    <row r="197" spans="1:47" hidden="1" x14ac:dyDescent="0.4">
      <c r="A197" s="9">
        <v>34</v>
      </c>
      <c r="B197" s="16">
        <f t="shared" si="157"/>
        <v>2447.9151140771473</v>
      </c>
      <c r="C197" s="16">
        <f t="shared" si="158"/>
        <v>5351.4159065029025</v>
      </c>
      <c r="D197" s="16">
        <f t="shared" si="149"/>
        <v>10267.466308921439</v>
      </c>
      <c r="E197" s="16">
        <f t="shared" si="150"/>
        <v>14411.974202638754</v>
      </c>
      <c r="F197" s="16">
        <f t="shared" si="151"/>
        <v>29158.444532540867</v>
      </c>
      <c r="G197" s="16">
        <f t="shared" si="152"/>
        <v>27867.554760814488</v>
      </c>
      <c r="H197" s="16">
        <f t="shared" si="153"/>
        <v>20050.841124043771</v>
      </c>
      <c r="I197" s="16">
        <f t="shared" si="154"/>
        <v>27759.444318659822</v>
      </c>
      <c r="J197" s="16">
        <f t="shared" si="155"/>
        <v>137315.05626819917</v>
      </c>
      <c r="AM197">
        <v>37</v>
      </c>
      <c r="AN197">
        <f t="shared" ref="AN197:AU197" si="191">IF(AN196+AE134/B$74*(1-B$68)-AN196/B$74&lt;0,0,AN196+AE134/B$74*(1-B$68)-AN196/B$74)</f>
        <v>729.87831596582839</v>
      </c>
      <c r="AO197">
        <f t="shared" si="191"/>
        <v>1595.5955365484901</v>
      </c>
      <c r="AP197">
        <f t="shared" si="191"/>
        <v>3190.0700349588251</v>
      </c>
      <c r="AQ197">
        <f t="shared" si="191"/>
        <v>4189.5696677981432</v>
      </c>
      <c r="AR197">
        <f t="shared" si="191"/>
        <v>8152.3112881884626</v>
      </c>
      <c r="AS197">
        <f t="shared" si="191"/>
        <v>6235.7601818678804</v>
      </c>
      <c r="AT197">
        <f t="shared" si="191"/>
        <v>3893.8380098134503</v>
      </c>
      <c r="AU197">
        <f t="shared" si="191"/>
        <v>4237.7731400968751</v>
      </c>
    </row>
    <row r="198" spans="1:47" hidden="1" x14ac:dyDescent="0.4">
      <c r="A198" s="9">
        <v>35</v>
      </c>
      <c r="B198" s="16">
        <f t="shared" si="157"/>
        <v>3070.0260128575792</v>
      </c>
      <c r="C198" s="16">
        <f t="shared" si="158"/>
        <v>6711.4198299222398</v>
      </c>
      <c r="D198" s="16">
        <f t="shared" si="149"/>
        <v>12876.830719909063</v>
      </c>
      <c r="E198" s="16">
        <f t="shared" si="150"/>
        <v>18074.620128550781</v>
      </c>
      <c r="F198" s="16">
        <f t="shared" si="151"/>
        <v>36568.745040947375</v>
      </c>
      <c r="G198" s="16">
        <f t="shared" si="152"/>
        <v>34949.783849245934</v>
      </c>
      <c r="H198" s="16">
        <f t="shared" si="153"/>
        <v>25146.555027335242</v>
      </c>
      <c r="I198" s="16">
        <f t="shared" si="154"/>
        <v>34814.294061063498</v>
      </c>
      <c r="J198" s="16">
        <f t="shared" si="155"/>
        <v>172212.27466983171</v>
      </c>
      <c r="AM198">
        <v>38</v>
      </c>
      <c r="AN198">
        <f t="shared" ref="AN198:AU198" si="192">IF(AN197+AE135/B$74*(1-B$68)-AN197/B$74&lt;0,0,AN197+AE135/B$74*(1-B$68)-AN197/B$74)</f>
        <v>915.36890959028347</v>
      </c>
      <c r="AO198">
        <f t="shared" si="192"/>
        <v>2001.0986961638896</v>
      </c>
      <c r="AP198">
        <f t="shared" si="192"/>
        <v>4000.791454604072</v>
      </c>
      <c r="AQ198">
        <f t="shared" si="192"/>
        <v>5254.3029907528589</v>
      </c>
      <c r="AR198">
        <f t="shared" si="192"/>
        <v>10224.132065952495</v>
      </c>
      <c r="AS198">
        <f t="shared" si="192"/>
        <v>7820.5097514627541</v>
      </c>
      <c r="AT198">
        <f t="shared" si="192"/>
        <v>4883.4155400996597</v>
      </c>
      <c r="AU198">
        <f t="shared" si="192"/>
        <v>5314.7711464302001</v>
      </c>
    </row>
    <row r="199" spans="1:47" hidden="1" x14ac:dyDescent="0.4">
      <c r="A199" s="9">
        <v>36</v>
      </c>
      <c r="B199" s="16">
        <f t="shared" si="157"/>
        <v>3850.2395550907668</v>
      </c>
      <c r="C199" s="16">
        <f t="shared" si="158"/>
        <v>8417.0537942558858</v>
      </c>
      <c r="D199" s="16">
        <f t="shared" si="149"/>
        <v>16149.336413483452</v>
      </c>
      <c r="E199" s="16">
        <f t="shared" si="150"/>
        <v>22668.087226674565</v>
      </c>
      <c r="F199" s="16">
        <f t="shared" si="151"/>
        <v>45862.29187546271</v>
      </c>
      <c r="G199" s="16">
        <f t="shared" si="152"/>
        <v>43831.885066321236</v>
      </c>
      <c r="H199" s="16">
        <f t="shared" si="153"/>
        <v>31537.286057720092</v>
      </c>
      <c r="I199" s="16">
        <f t="shared" si="154"/>
        <v>43662.04157415629</v>
      </c>
      <c r="J199" s="16">
        <f t="shared" si="155"/>
        <v>215978.22156316499</v>
      </c>
      <c r="AM199">
        <v>39</v>
      </c>
      <c r="AN199">
        <f t="shared" ref="AN199:AU199" si="193">IF(AN198+AE136/B$74*(1-B$68)-AN198/B$74&lt;0,0,AN198+AE136/B$74*(1-B$68)-AN198/B$74)</f>
        <v>1147.9999008997947</v>
      </c>
      <c r="AO199">
        <f t="shared" si="193"/>
        <v>2509.6560313754831</v>
      </c>
      <c r="AP199">
        <f t="shared" si="193"/>
        <v>5017.5488213402323</v>
      </c>
      <c r="AQ199">
        <f t="shared" si="193"/>
        <v>6589.6265969767937</v>
      </c>
      <c r="AR199">
        <f t="shared" si="193"/>
        <v>12822.483345816785</v>
      </c>
      <c r="AS199">
        <f t="shared" si="193"/>
        <v>9808.0062117520611</v>
      </c>
      <c r="AT199">
        <f t="shared" si="193"/>
        <v>6124.4830665493491</v>
      </c>
      <c r="AU199">
        <f t="shared" si="193"/>
        <v>6665.4739422639286</v>
      </c>
    </row>
    <row r="200" spans="1:47" hidden="1" x14ac:dyDescent="0.4">
      <c r="A200" s="9">
        <v>37</v>
      </c>
      <c r="B200" s="16">
        <f t="shared" si="157"/>
        <v>4828.7358031070471</v>
      </c>
      <c r="C200" s="16">
        <f t="shared" si="158"/>
        <v>10556.155904445604</v>
      </c>
      <c r="D200" s="16">
        <f t="shared" si="149"/>
        <v>20253.513509710327</v>
      </c>
      <c r="E200" s="16">
        <f t="shared" si="150"/>
        <v>28428.933548093006</v>
      </c>
      <c r="F200" s="16">
        <f t="shared" si="151"/>
        <v>57517.691563931825</v>
      </c>
      <c r="G200" s="16">
        <f t="shared" si="152"/>
        <v>54971.275895034967</v>
      </c>
      <c r="H200" s="16">
        <f t="shared" si="153"/>
        <v>39552.149225263529</v>
      </c>
      <c r="I200" s="16">
        <f t="shared" si="154"/>
        <v>54758.334546016995</v>
      </c>
      <c r="J200" s="16">
        <f t="shared" si="155"/>
        <v>270866.78999560326</v>
      </c>
      <c r="AM200">
        <v>40</v>
      </c>
      <c r="AN200">
        <f t="shared" ref="AN200:AU200" si="194">IF(AN199+AE137/B$74*(1-B$68)-AN199/B$74&lt;0,0,AN199+AE137/B$74*(1-B$68)-AN199/B$74)</f>
        <v>1439.7515068899559</v>
      </c>
      <c r="AO200">
        <f t="shared" si="194"/>
        <v>3147.4576348972255</v>
      </c>
      <c r="AP200">
        <f t="shared" si="194"/>
        <v>6292.7039198839466</v>
      </c>
      <c r="AQ200">
        <f t="shared" si="194"/>
        <v>8264.3080503781312</v>
      </c>
      <c r="AR200">
        <f t="shared" si="194"/>
        <v>16081.177101793579</v>
      </c>
      <c r="AS200">
        <f t="shared" si="194"/>
        <v>12300.603234232458</v>
      </c>
      <c r="AT200">
        <f t="shared" si="194"/>
        <v>7680.9540834041436</v>
      </c>
      <c r="AU200">
        <f t="shared" si="194"/>
        <v>8359.4410062256502</v>
      </c>
    </row>
    <row r="201" spans="1:47" hidden="1" x14ac:dyDescent="0.4">
      <c r="A201" s="9">
        <v>38</v>
      </c>
      <c r="B201" s="16">
        <f t="shared" si="157"/>
        <v>6055.9061397553896</v>
      </c>
      <c r="C201" s="16">
        <f t="shared" si="158"/>
        <v>13238.887352837442</v>
      </c>
      <c r="D201" s="16">
        <f t="shared" si="149"/>
        <v>25400.722204418937</v>
      </c>
      <c r="E201" s="16">
        <f t="shared" si="150"/>
        <v>35653.83576757228</v>
      </c>
      <c r="F201" s="16">
        <f t="shared" si="151"/>
        <v>72135.183210237228</v>
      </c>
      <c r="G201" s="16">
        <f>AA136+AJ136+AS198+BB136+BK136+BT136+AS260</f>
        <v>68941.621534982201</v>
      </c>
      <c r="H201" s="16">
        <f t="shared" si="153"/>
        <v>49603.90038948974</v>
      </c>
      <c r="I201" s="16">
        <f t="shared" si="154"/>
        <v>68674.618185854604</v>
      </c>
      <c r="J201" s="16">
        <f t="shared" si="155"/>
        <v>339704.67478514777</v>
      </c>
      <c r="AM201">
        <v>41</v>
      </c>
      <c r="AN201">
        <f t="shared" ref="AN201:AU201" si="195">IF(AN200+AE138/B$74*(1-B$68)-AN200/B$74&lt;0,0,AN200+AE138/B$74*(1-B$68)-AN200/B$74)</f>
        <v>1805.6485850663994</v>
      </c>
      <c r="AO201">
        <f t="shared" si="195"/>
        <v>3947.3495237279112</v>
      </c>
      <c r="AP201">
        <f t="shared" si="195"/>
        <v>7891.9257071829506</v>
      </c>
      <c r="AQ201">
        <f t="shared" si="195"/>
        <v>10364.591435609927</v>
      </c>
      <c r="AR201">
        <f t="shared" si="195"/>
        <v>20168.032150755811</v>
      </c>
      <c r="AS201">
        <f t="shared" si="195"/>
        <v>15426.666564613637</v>
      </c>
      <c r="AT201">
        <f t="shared" si="195"/>
        <v>9632.9849842943149</v>
      </c>
      <c r="AU201">
        <f t="shared" si="195"/>
        <v>10483.909532770711</v>
      </c>
    </row>
    <row r="202" spans="1:47" hidden="1" x14ac:dyDescent="0.4">
      <c r="A202" s="9">
        <v>39</v>
      </c>
      <c r="B202" s="16">
        <f t="shared" si="157"/>
        <v>7594.9483642475334</v>
      </c>
      <c r="C202" s="16">
        <f t="shared" si="158"/>
        <v>16603.405588606343</v>
      </c>
      <c r="D202" s="16">
        <f t="shared" si="149"/>
        <v>31856.037565996052</v>
      </c>
      <c r="E202" s="16">
        <f t="shared" si="150"/>
        <v>44714.867676927082</v>
      </c>
      <c r="F202" s="16">
        <f t="shared" si="151"/>
        <v>90467.550089296623</v>
      </c>
      <c r="G202" s="16">
        <f>AA137+AJ137+AS199+BB137+BK137+BT137+AS261</f>
        <v>86462.377968050409</v>
      </c>
      <c r="H202" s="16">
        <f t="shared" si="153"/>
        <v>62210.192690025156</v>
      </c>
      <c r="I202" s="16">
        <f t="shared" si="154"/>
        <v>86127.563940944514</v>
      </c>
      <c r="J202" s="16">
        <f t="shared" si="155"/>
        <v>426036.94388409366</v>
      </c>
      <c r="AM202">
        <v>42</v>
      </c>
      <c r="AN202">
        <f t="shared" ref="AN202:AU202" si="196">IF(AN201+AE139/B$74*(1-B$68)-AN201/B$74&lt;0,0,AN201+AE139/B$74*(1-B$68)-AN201/B$74)</f>
        <v>2264.5343955894909</v>
      </c>
      <c r="AO202">
        <f t="shared" si="196"/>
        <v>4950.5251696397736</v>
      </c>
      <c r="AP202">
        <f t="shared" si="196"/>
        <v>9897.5721849528763</v>
      </c>
      <c r="AQ202">
        <f t="shared" si="196"/>
        <v>12998.638825011372</v>
      </c>
      <c r="AR202">
        <f t="shared" si="196"/>
        <v>25293.516620268485</v>
      </c>
      <c r="AS202">
        <f t="shared" si="196"/>
        <v>19347.184704012634</v>
      </c>
      <c r="AT202">
        <f t="shared" si="196"/>
        <v>12081.103020455466</v>
      </c>
      <c r="AU202">
        <f t="shared" si="196"/>
        <v>13148.287039290364</v>
      </c>
    </row>
    <row r="203" spans="1:47" hidden="1" x14ac:dyDescent="0.4">
      <c r="A203" s="9">
        <v>40</v>
      </c>
      <c r="B203" s="16">
        <f t="shared" si="157"/>
        <v>9525.1213030159379</v>
      </c>
      <c r="C203" s="16">
        <f t="shared" si="158"/>
        <v>20822.979260678192</v>
      </c>
      <c r="D203" s="16">
        <f t="shared" si="149"/>
        <v>39951.900583417621</v>
      </c>
      <c r="E203" s="16">
        <f t="shared" si="150"/>
        <v>56078.661539064356</v>
      </c>
      <c r="F203" s="16">
        <f t="shared" si="151"/>
        <v>113458.88708302261</v>
      </c>
      <c r="G203" s="16">
        <f t="shared" si="152"/>
        <v>108435.84307481759</v>
      </c>
      <c r="H203" s="16">
        <f t="shared" si="153"/>
        <v>78020.235061527448</v>
      </c>
      <c r="I203" s="16">
        <f t="shared" si="154"/>
        <v>108015.97719489802</v>
      </c>
      <c r="J203" s="16">
        <f t="shared" si="155"/>
        <v>534309.60510044184</v>
      </c>
      <c r="AM203">
        <v>43</v>
      </c>
      <c r="AN203">
        <f t="shared" ref="AN203:AU203" si="197">IF(AN202+AE140/B$74*(1-B$68)-AN202/B$74&lt;0,0,AN202+AE140/B$74*(1-B$68)-AN202/B$74)</f>
        <v>2840.0410065591345</v>
      </c>
      <c r="AO203">
        <f t="shared" si="197"/>
        <v>6208.6469135392099</v>
      </c>
      <c r="AP203">
        <f t="shared" si="197"/>
        <v>12412.931737929266</v>
      </c>
      <c r="AQ203">
        <f t="shared" si="197"/>
        <v>16302.100495529903</v>
      </c>
      <c r="AR203">
        <f t="shared" si="197"/>
        <v>31721.586804579274</v>
      </c>
      <c r="AS203">
        <f t="shared" si="197"/>
        <v>24264.059622972469</v>
      </c>
      <c r="AT203">
        <f t="shared" si="197"/>
        <v>15151.383333609005</v>
      </c>
      <c r="AU203">
        <f t="shared" si="197"/>
        <v>16489.785718907329</v>
      </c>
    </row>
    <row r="204" spans="1:47" hidden="1" x14ac:dyDescent="0.4">
      <c r="A204" s="9">
        <v>41</v>
      </c>
      <c r="B204" s="16">
        <f t="shared" si="157"/>
        <v>11945.826544145624</v>
      </c>
      <c r="C204" s="16">
        <f t="shared" si="158"/>
        <v>26114.911345185952</v>
      </c>
      <c r="D204" s="16">
        <f t="shared" si="149"/>
        <v>50105.238478134401</v>
      </c>
      <c r="E204" s="16">
        <f t="shared" si="150"/>
        <v>70330.439089485575</v>
      </c>
      <c r="F204" s="16">
        <f t="shared" si="151"/>
        <v>142293.22043376489</v>
      </c>
      <c r="G204" s="16">
        <f t="shared" si="152"/>
        <v>135993.62388954725</v>
      </c>
      <c r="H204" s="16">
        <f t="shared" si="153"/>
        <v>97848.225714224624</v>
      </c>
      <c r="I204" s="16">
        <f t="shared" si="154"/>
        <v>135467.08464859088</v>
      </c>
      <c r="J204" s="16">
        <f t="shared" si="155"/>
        <v>670098.57014307927</v>
      </c>
      <c r="AM204">
        <v>44</v>
      </c>
      <c r="AN204">
        <f t="shared" ref="AN204:AU204" si="198">IF(AN203+AE141/B$74*(1-B$68)-AN203/B$74&lt;0,0,AN203+AE141/B$74*(1-B$68)-AN203/B$74)</f>
        <v>3561.8063171485201</v>
      </c>
      <c r="AO204">
        <f t="shared" si="198"/>
        <v>7786.506513996057</v>
      </c>
      <c r="AP204">
        <f t="shared" si="198"/>
        <v>15567.542361670203</v>
      </c>
      <c r="AQ204">
        <f t="shared" si="198"/>
        <v>20445.100755118059</v>
      </c>
      <c r="AR204">
        <f t="shared" si="198"/>
        <v>39783.280596858182</v>
      </c>
      <c r="AS204">
        <f t="shared" si="198"/>
        <v>30430.504470092463</v>
      </c>
      <c r="AT204">
        <f t="shared" si="198"/>
        <v>19001.941674479793</v>
      </c>
      <c r="AU204">
        <f t="shared" si="198"/>
        <v>20680.488701229457</v>
      </c>
    </row>
    <row r="205" spans="1:47" hidden="1" x14ac:dyDescent="0.4">
      <c r="A205" s="9">
        <v>42</v>
      </c>
      <c r="B205" s="16">
        <f t="shared" si="157"/>
        <v>14981.727499807825</v>
      </c>
      <c r="C205" s="16">
        <f t="shared" si="158"/>
        <v>32751.729987822127</v>
      </c>
      <c r="D205" s="16">
        <f t="shared" si="149"/>
        <v>62838.935955337896</v>
      </c>
      <c r="E205" s="16">
        <f t="shared" si="150"/>
        <v>88204.149753006117</v>
      </c>
      <c r="F205" s="16">
        <f t="shared" si="151"/>
        <v>178455.48367423823</v>
      </c>
      <c r="G205" s="16">
        <f t="shared" si="152"/>
        <v>170554.91300150423</v>
      </c>
      <c r="H205" s="16">
        <f t="shared" si="153"/>
        <v>122715.28236403521</v>
      </c>
      <c r="I205" s="16">
        <f t="shared" si="154"/>
        <v>169894.58512759439</v>
      </c>
      <c r="J205" s="16">
        <f t="shared" si="155"/>
        <v>840396.8073633461</v>
      </c>
      <c r="AM205">
        <v>45</v>
      </c>
      <c r="AN205">
        <f t="shared" ref="AN205:AU205" si="199">IF(AN204+AE142/B$74*(1-B$68)-AN204/B$74&lt;0,0,AN204+AE142/B$74*(1-B$68)-AN204/B$74)</f>
        <v>4467.0003738179457</v>
      </c>
      <c r="AO205">
        <f t="shared" si="199"/>
        <v>9765.3618449983533</v>
      </c>
      <c r="AP205">
        <f t="shared" si="199"/>
        <v>19523.86271375907</v>
      </c>
      <c r="AQ205">
        <f t="shared" si="199"/>
        <v>25640.999140282493</v>
      </c>
      <c r="AR205">
        <f t="shared" si="199"/>
        <v>49893.765543136229</v>
      </c>
      <c r="AS205">
        <f t="shared" si="199"/>
        <v>38164.083744753472</v>
      </c>
      <c r="AT205">
        <f t="shared" si="199"/>
        <v>23831.077174156122</v>
      </c>
      <c r="AU205">
        <f t="shared" si="199"/>
        <v>25936.212124895166</v>
      </c>
    </row>
    <row r="206" spans="1:47" hidden="1" x14ac:dyDescent="0.4">
      <c r="A206" s="9">
        <v>43</v>
      </c>
      <c r="B206" s="16">
        <f t="shared" si="157"/>
        <v>18789.169422267176</v>
      </c>
      <c r="C206" s="16">
        <f t="shared" si="158"/>
        <v>41075.22337603804</v>
      </c>
      <c r="D206" s="16">
        <f t="shared" si="149"/>
        <v>78808.763138276292</v>
      </c>
      <c r="E206" s="16">
        <f t="shared" si="150"/>
        <v>110620.26815768493</v>
      </c>
      <c r="F206" s="16">
        <f t="shared" si="151"/>
        <v>223807.98992115667</v>
      </c>
      <c r="G206" s="16">
        <f t="shared" si="152"/>
        <v>213899.5752671721</v>
      </c>
      <c r="H206" s="16">
        <f t="shared" si="153"/>
        <v>153902.02856867603</v>
      </c>
      <c r="I206" s="16">
        <f t="shared" si="154"/>
        <v>213071.45336239602</v>
      </c>
      <c r="J206" s="16">
        <f t="shared" si="155"/>
        <v>1053974.4712136672</v>
      </c>
      <c r="AM206">
        <v>46</v>
      </c>
      <c r="AN206">
        <f t="shared" ref="AN206:AU206" si="200">IF(AN205+AE143/B$74*(1-B$68)-AN205/B$74&lt;0,0,AN205+AE143/B$74*(1-B$68)-AN205/B$74)</f>
        <v>5602.2395830614078</v>
      </c>
      <c r="AO206">
        <f t="shared" si="200"/>
        <v>12247.121578861323</v>
      </c>
      <c r="AP206">
        <f t="shared" si="200"/>
        <v>24485.638539535863</v>
      </c>
      <c r="AQ206">
        <f t="shared" si="200"/>
        <v>32157.378175941143</v>
      </c>
      <c r="AR206">
        <f t="shared" si="200"/>
        <v>62573.719472255187</v>
      </c>
      <c r="AS206">
        <f t="shared" si="200"/>
        <v>47863.067487151566</v>
      </c>
      <c r="AT206">
        <f t="shared" si="200"/>
        <v>29887.484511237253</v>
      </c>
      <c r="AU206">
        <f t="shared" si="200"/>
        <v>32527.619407913437</v>
      </c>
    </row>
    <row r="207" spans="1:47" hidden="1" x14ac:dyDescent="0.4">
      <c r="A207" s="9">
        <v>44</v>
      </c>
      <c r="B207" s="16">
        <f t="shared" si="157"/>
        <v>23564.23099657867</v>
      </c>
      <c r="C207" s="16">
        <f t="shared" si="158"/>
        <v>51514.041420157504</v>
      </c>
      <c r="D207" s="16">
        <f t="shared" si="149"/>
        <v>98837.146941904983</v>
      </c>
      <c r="E207" s="16">
        <f t="shared" si="150"/>
        <v>138733.19747255131</v>
      </c>
      <c r="F207" s="16">
        <f t="shared" si="151"/>
        <v>280686.3387638877</v>
      </c>
      <c r="G207" s="16">
        <f t="shared" si="152"/>
        <v>268259.80871118431</v>
      </c>
      <c r="H207" s="16">
        <f t="shared" si="153"/>
        <v>193014.54430284805</v>
      </c>
      <c r="I207" s="16">
        <f t="shared" si="154"/>
        <v>267221.24604816636</v>
      </c>
      <c r="J207" s="16">
        <f t="shared" si="155"/>
        <v>1321830.554657279</v>
      </c>
      <c r="AM207">
        <v>47</v>
      </c>
      <c r="AN207">
        <f t="shared" ref="AN207:AU207" si="201">IF(AN206+AE144/B$74*(1-B$68)-AN206/B$74&lt;0,0,AN206+AE144/B$74*(1-B$68)-AN206/B$74)</f>
        <v>7025.9874003436989</v>
      </c>
      <c r="AO207">
        <f t="shared" si="201"/>
        <v>15359.593360435161</v>
      </c>
      <c r="AP207">
        <f t="shared" si="201"/>
        <v>30708.395333235301</v>
      </c>
      <c r="AQ207">
        <f t="shared" si="201"/>
        <v>40329.823554026545</v>
      </c>
      <c r="AR207">
        <f t="shared" si="201"/>
        <v>78476.144778595582</v>
      </c>
      <c r="AS207">
        <f t="shared" si="201"/>
        <v>60026.941706767131</v>
      </c>
      <c r="AT207">
        <f t="shared" si="201"/>
        <v>37483.061389111041</v>
      </c>
      <c r="AU207">
        <f t="shared" si="201"/>
        <v>40794.160087297845</v>
      </c>
    </row>
    <row r="208" spans="1:47" hidden="1" x14ac:dyDescent="0.4">
      <c r="A208" s="9">
        <v>45</v>
      </c>
      <c r="B208" s="16">
        <f t="shared" si="157"/>
        <v>29552.822157328857</v>
      </c>
      <c r="C208" s="16">
        <f t="shared" si="158"/>
        <v>64605.770708843651</v>
      </c>
      <c r="D208" s="16">
        <f t="shared" si="149"/>
        <v>123955.52507105641</v>
      </c>
      <c r="E208" s="16">
        <f t="shared" si="150"/>
        <v>173990.71978409565</v>
      </c>
      <c r="F208" s="16">
        <f t="shared" si="151"/>
        <v>352019.69683772005</v>
      </c>
      <c r="G208" s="16">
        <f t="shared" si="152"/>
        <v>336435.10004219512</v>
      </c>
      <c r="H208" s="16">
        <f t="shared" si="153"/>
        <v>242067.07714786698</v>
      </c>
      <c r="I208" s="16">
        <f t="shared" si="154"/>
        <v>335132.6123360761</v>
      </c>
      <c r="J208" s="16">
        <f t="shared" si="155"/>
        <v>1657759.324085183</v>
      </c>
      <c r="AM208">
        <v>48</v>
      </c>
      <c r="AN208">
        <f t="shared" ref="AN208:AU208" si="202">IF(AN207+AE145/B$74*(1-B$68)-AN207/B$74&lt;0,0,AN207+AE145/B$74*(1-B$68)-AN207/B$74)</f>
        <v>8811.5651278248697</v>
      </c>
      <c r="AO208">
        <f t="shared" si="202"/>
        <v>19263.065747279899</v>
      </c>
      <c r="AP208">
        <f t="shared" si="202"/>
        <v>38512.59759397796</v>
      </c>
      <c r="AQ208">
        <f t="shared" si="202"/>
        <v>50579.206393482331</v>
      </c>
      <c r="AR208">
        <f t="shared" si="202"/>
        <v>98419.997260937525</v>
      </c>
      <c r="AS208">
        <f t="shared" si="202"/>
        <v>75282.131311685109</v>
      </c>
      <c r="AT208">
        <f t="shared" si="202"/>
        <v>47008.970893058191</v>
      </c>
      <c r="AU208">
        <f t="shared" si="202"/>
        <v>51161.551061432539</v>
      </c>
    </row>
    <row r="209" spans="1:47" hidden="1" x14ac:dyDescent="0.4">
      <c r="A209" s="9">
        <v>46</v>
      </c>
      <c r="B209" s="16">
        <f t="shared" si="157"/>
        <v>37063.348154854873</v>
      </c>
      <c r="C209" s="16">
        <f t="shared" si="158"/>
        <v>81024.6195726109</v>
      </c>
      <c r="D209" s="16">
        <f t="shared" si="149"/>
        <v>155457.46382316129</v>
      </c>
      <c r="E209" s="16">
        <f t="shared" si="150"/>
        <v>218208.55513450628</v>
      </c>
      <c r="F209" s="16">
        <f t="shared" si="151"/>
        <v>441481.64638680284</v>
      </c>
      <c r="G209" s="16">
        <f t="shared" si="152"/>
        <v>421936.39485460898</v>
      </c>
      <c r="H209" s="16">
        <f t="shared" si="153"/>
        <v>303585.77362262504</v>
      </c>
      <c r="I209" s="16">
        <f t="shared" si="154"/>
        <v>420302.90590858343</v>
      </c>
      <c r="J209" s="16">
        <f t="shared" si="155"/>
        <v>2079060.7074577536</v>
      </c>
      <c r="AM209">
        <v>49</v>
      </c>
      <c r="AN209">
        <f t="shared" ref="AN209:AU209" si="203">IF(AN208+AE146/B$74*(1-B$68)-AN208/B$74&lt;0,0,AN208+AE146/B$74*(1-B$68)-AN208/B$74)</f>
        <v>11050.927873338311</v>
      </c>
      <c r="AO209">
        <f t="shared" si="203"/>
        <v>24158.562877820081</v>
      </c>
      <c r="AP209">
        <f t="shared" si="203"/>
        <v>48300.15236249091</v>
      </c>
      <c r="AQ209">
        <f t="shared" si="203"/>
        <v>63433.357597283175</v>
      </c>
      <c r="AR209">
        <f t="shared" si="203"/>
        <v>123432.36136226074</v>
      </c>
      <c r="AS209">
        <f t="shared" si="203"/>
        <v>94414.26023871603</v>
      </c>
      <c r="AT209">
        <f t="shared" si="203"/>
        <v>58955.785919279959</v>
      </c>
      <c r="AU209">
        <f t="shared" si="203"/>
        <v>64163.700498103739</v>
      </c>
    </row>
    <row r="210" spans="1:47" hidden="1" x14ac:dyDescent="0.4">
      <c r="A210" s="9">
        <v>47</v>
      </c>
      <c r="B210" s="16">
        <f t="shared" si="157"/>
        <v>46482.592055138921</v>
      </c>
      <c r="C210" s="16">
        <f t="shared" si="158"/>
        <v>101616.13900289693</v>
      </c>
      <c r="D210" s="16">
        <f t="shared" si="149"/>
        <v>194965.27519855459</v>
      </c>
      <c r="E210" s="16">
        <f t="shared" si="150"/>
        <v>273663.868922561</v>
      </c>
      <c r="F210" s="16">
        <f t="shared" si="151"/>
        <v>553679.3703365447</v>
      </c>
      <c r="G210" s="16">
        <f t="shared" si="152"/>
        <v>529166.90710832016</v>
      </c>
      <c r="H210" s="16">
        <f t="shared" si="153"/>
        <v>380738.77269480453</v>
      </c>
      <c r="I210" s="16">
        <f t="shared" si="154"/>
        <v>527118.29448777786</v>
      </c>
      <c r="J210" s="16">
        <f t="shared" si="155"/>
        <v>2607431.2198065985</v>
      </c>
      <c r="AM210">
        <v>50</v>
      </c>
      <c r="AN210">
        <f t="shared" ref="AN210:AU210" si="204">IF(AN209+AE147/B$74*(1-B$68)-AN209/B$74&lt;0,0,AN209+AE147/B$74*(1-B$68)-AN209/B$74)</f>
        <v>13859.400127973819</v>
      </c>
      <c r="AO210">
        <f t="shared" si="204"/>
        <v>30298.196972973128</v>
      </c>
      <c r="AP210">
        <f t="shared" si="204"/>
        <v>60575.10695087388</v>
      </c>
      <c r="AQ210">
        <f t="shared" si="204"/>
        <v>79554.250509827878</v>
      </c>
      <c r="AR210">
        <f t="shared" si="204"/>
        <v>154801.34378466918</v>
      </c>
      <c r="AS210">
        <f t="shared" si="204"/>
        <v>118408.61014225658</v>
      </c>
      <c r="AT210">
        <f t="shared" si="204"/>
        <v>73938.753089746024</v>
      </c>
      <c r="AU210">
        <f t="shared" si="204"/>
        <v>80470.203463083715</v>
      </c>
    </row>
    <row r="211" spans="1:47" hidden="1" x14ac:dyDescent="0.4">
      <c r="A211" s="9">
        <v>48</v>
      </c>
      <c r="B211" s="16">
        <f t="shared" si="157"/>
        <v>58295.633603043731</v>
      </c>
      <c r="C211" s="16">
        <f t="shared" si="158"/>
        <v>127440.76751231721</v>
      </c>
      <c r="D211" s="16">
        <f t="shared" si="149"/>
        <v>244513.56401951989</v>
      </c>
      <c r="E211" s="16">
        <f t="shared" si="150"/>
        <v>343212.54318599025</v>
      </c>
      <c r="F211" s="16">
        <f t="shared" si="151"/>
        <v>694390.91667944437</v>
      </c>
      <c r="G211" s="16">
        <f t="shared" si="152"/>
        <v>663648.87935742224</v>
      </c>
      <c r="H211" s="16">
        <f t="shared" si="153"/>
        <v>477499.36113187845</v>
      </c>
      <c r="I211" s="16">
        <f t="shared" si="154"/>
        <v>661079.64219987253</v>
      </c>
      <c r="J211" s="16">
        <f t="shared" si="155"/>
        <v>3270081.3076894889</v>
      </c>
      <c r="AM211">
        <v>51</v>
      </c>
      <c r="AN211">
        <f t="shared" ref="AN211:AU211" si="205">IF(AN210+AE148/B$74*(1-B$68)-AN210/B$74&lt;0,0,AN210+AE148/B$74*(1-B$68)-AN210/B$74)</f>
        <v>17381.614838822272</v>
      </c>
      <c r="AO211">
        <f t="shared" si="205"/>
        <v>37998.151812648532</v>
      </c>
      <c r="AP211">
        <f t="shared" si="205"/>
        <v>75969.606773629072</v>
      </c>
      <c r="AQ211">
        <f t="shared" si="205"/>
        <v>99772.091748906358</v>
      </c>
      <c r="AR211">
        <f t="shared" si="205"/>
        <v>194142.40943706711</v>
      </c>
      <c r="AS211">
        <f t="shared" si="205"/>
        <v>148500.86121575578</v>
      </c>
      <c r="AT211">
        <f t="shared" si="205"/>
        <v>92729.477214128099</v>
      </c>
      <c r="AU211">
        <f t="shared" si="205"/>
        <v>100920.8252610761</v>
      </c>
    </row>
    <row r="212" spans="1:47" hidden="1" x14ac:dyDescent="0.4">
      <c r="A212" s="9">
        <v>49</v>
      </c>
      <c r="B212" s="16">
        <f t="shared" si="157"/>
        <v>73110.830246416328</v>
      </c>
      <c r="C212" s="16">
        <f t="shared" si="158"/>
        <v>159828.44244409332</v>
      </c>
      <c r="D212" s="16">
        <f t="shared" si="149"/>
        <v>306654.00763433578</v>
      </c>
      <c r="E212" s="16">
        <f t="shared" si="150"/>
        <v>430436.25109547313</v>
      </c>
      <c r="F212" s="16">
        <f t="shared" si="151"/>
        <v>870862.7610051845</v>
      </c>
      <c r="G212" s="16">
        <f t="shared" si="152"/>
        <v>832307.97160721687</v>
      </c>
      <c r="H212" s="16">
        <f t="shared" si="153"/>
        <v>598850.5929964697</v>
      </c>
      <c r="I212" s="16">
        <f t="shared" si="154"/>
        <v>829085.79746607086</v>
      </c>
      <c r="J212" s="16">
        <f t="shared" si="155"/>
        <v>4101136.6544952602</v>
      </c>
      <c r="AM212">
        <v>52</v>
      </c>
      <c r="AN212">
        <f t="shared" ref="AN212:AU212" si="206">IF(AN211+AE149/B$74*(1-B$68)-AN211/B$74&lt;0,0,AN211+AE149/B$74*(1-B$68)-AN211/B$74)</f>
        <v>21798.96183199338</v>
      </c>
      <c r="AO212">
        <f t="shared" si="206"/>
        <v>47654.965820560101</v>
      </c>
      <c r="AP212">
        <f t="shared" si="206"/>
        <v>95276.450077068672</v>
      </c>
      <c r="AQ212">
        <f t="shared" si="206"/>
        <v>125128.075849132</v>
      </c>
      <c r="AR212">
        <f t="shared" si="206"/>
        <v>243481.57593719949</v>
      </c>
      <c r="AS212">
        <f t="shared" si="206"/>
        <v>186240.72823712969</v>
      </c>
      <c r="AT212">
        <f t="shared" si="206"/>
        <v>116295.65801054593</v>
      </c>
      <c r="AU212">
        <f t="shared" si="206"/>
        <v>126568.74833962883</v>
      </c>
    </row>
    <row r="213" spans="1:47" hidden="1" x14ac:dyDescent="0.4">
      <c r="A213" s="9">
        <v>50</v>
      </c>
      <c r="B213" s="16">
        <f t="shared" si="157"/>
        <v>91691.146813790489</v>
      </c>
      <c r="C213" s="16">
        <f t="shared" si="158"/>
        <v>200447.09014748421</v>
      </c>
      <c r="D213" s="16">
        <f t="shared" si="149"/>
        <v>384586.76423520455</v>
      </c>
      <c r="E213" s="16">
        <f t="shared" si="150"/>
        <v>539826.90882001969</v>
      </c>
      <c r="F213" s="16">
        <f t="shared" si="151"/>
        <v>1092182.9912878254</v>
      </c>
      <c r="G213" s="16">
        <f t="shared" si="152"/>
        <v>1043829.9244839868</v>
      </c>
      <c r="H213" s="16">
        <f t="shared" si="153"/>
        <v>751041.9109442581</v>
      </c>
      <c r="I213" s="16">
        <f t="shared" si="154"/>
        <v>1039788.8754057152</v>
      </c>
      <c r="J213" s="16">
        <f t="shared" si="155"/>
        <v>5143395.6121382834</v>
      </c>
      <c r="AM213">
        <v>53</v>
      </c>
      <c r="AN213">
        <f t="shared" ref="AN213:AU213" si="207">IF(AN212+AE150/B$74*(1-B$68)-AN212/B$74&lt;0,0,AN212+AE150/B$74*(1-B$68)-AN212/B$74)</f>
        <v>27338.929170743726</v>
      </c>
      <c r="AO213">
        <f t="shared" si="207"/>
        <v>59765.953316657105</v>
      </c>
      <c r="AP213">
        <f t="shared" si="207"/>
        <v>119489.91609655443</v>
      </c>
      <c r="AQ213">
        <f t="shared" si="207"/>
        <v>156928.00552961251</v>
      </c>
      <c r="AR213">
        <f t="shared" si="207"/>
        <v>305359.75108496536</v>
      </c>
      <c r="AS213">
        <f t="shared" si="207"/>
        <v>233571.76901801047</v>
      </c>
      <c r="AT213">
        <f t="shared" si="207"/>
        <v>145850.92547850733</v>
      </c>
      <c r="AU213">
        <f t="shared" si="207"/>
        <v>158734.80991959068</v>
      </c>
    </row>
    <row r="214" spans="1:47" hidden="1" x14ac:dyDescent="0.4">
      <c r="A214" s="9">
        <v>51</v>
      </c>
      <c r="B214" s="16">
        <f t="shared" si="157"/>
        <v>114993.44728645192</v>
      </c>
      <c r="C214" s="16">
        <f t="shared" si="158"/>
        <v>251388.52218097282</v>
      </c>
      <c r="D214" s="16">
        <f t="shared" si="149"/>
        <v>482325.2771605684</v>
      </c>
      <c r="E214" s="16">
        <f t="shared" si="150"/>
        <v>677018.00381321402</v>
      </c>
      <c r="F214" s="16">
        <f t="shared" si="151"/>
        <v>1369749.3334983003</v>
      </c>
      <c r="G214" s="16">
        <f t="shared" si="152"/>
        <v>1309107.8644422702</v>
      </c>
      <c r="H214" s="16">
        <f t="shared" si="153"/>
        <v>941910.98501298274</v>
      </c>
      <c r="I214" s="16">
        <f t="shared" si="154"/>
        <v>1304039.8313685344</v>
      </c>
      <c r="J214" s="16">
        <f t="shared" si="155"/>
        <v>6450533.2647632957</v>
      </c>
      <c r="AM214">
        <v>54</v>
      </c>
      <c r="AN214">
        <f t="shared" ref="AN214:AU214" si="208">IF(AN213+AE151/B$74*(1-B$68)-AN213/B$74&lt;0,0,AN213+AE151/B$74*(1-B$68)-AN213/B$74)</f>
        <v>34286.818517436281</v>
      </c>
      <c r="AO214">
        <f t="shared" si="208"/>
        <v>74954.815607141267</v>
      </c>
      <c r="AP214">
        <f t="shared" si="208"/>
        <v>149856.96924261787</v>
      </c>
      <c r="AQ214">
        <f t="shared" si="208"/>
        <v>196809.53896522673</v>
      </c>
      <c r="AR214">
        <f t="shared" si="208"/>
        <v>382963.58656153263</v>
      </c>
      <c r="AS214">
        <f t="shared" si="208"/>
        <v>292931.4752960839</v>
      </c>
      <c r="AT214">
        <f t="shared" si="208"/>
        <v>182917.34038587858</v>
      </c>
      <c r="AU214">
        <f t="shared" si="208"/>
        <v>199075.52352490381</v>
      </c>
    </row>
    <row r="215" spans="1:47" hidden="1" x14ac:dyDescent="0.4">
      <c r="A215" s="9">
        <v>52</v>
      </c>
      <c r="B215" s="16">
        <f t="shared" si="157"/>
        <v>144217.77214392286</v>
      </c>
      <c r="C215" s="16">
        <f t="shared" si="158"/>
        <v>315276.16109448025</v>
      </c>
      <c r="D215" s="16">
        <f t="shared" si="149"/>
        <v>604902.96240539232</v>
      </c>
      <c r="E215" s="16">
        <f t="shared" si="150"/>
        <v>849074.71264915145</v>
      </c>
      <c r="F215" s="16">
        <f t="shared" si="151"/>
        <v>1717856.1207989939</v>
      </c>
      <c r="G215" s="16">
        <f t="shared" si="152"/>
        <v>1641803.2866904254</v>
      </c>
      <c r="H215" s="16">
        <f t="shared" si="153"/>
        <v>1181287.3432135324</v>
      </c>
      <c r="I215" s="16">
        <f t="shared" si="154"/>
        <v>1635447.272097507</v>
      </c>
      <c r="J215" s="16">
        <f t="shared" si="155"/>
        <v>8089865.6310934052</v>
      </c>
      <c r="AM215">
        <v>55</v>
      </c>
      <c r="AN215">
        <f t="shared" ref="AN215:AU215" si="209">IF(AN214+AE152/B$74*(1-B$68)-AN214/B$74&lt;0,0,AN214+AE152/B$74*(1-B$68)-AN214/B$74)</f>
        <v>43000.437826397821</v>
      </c>
      <c r="AO215">
        <f t="shared" si="209"/>
        <v>94003.760852437044</v>
      </c>
      <c r="AP215">
        <f t="shared" si="209"/>
        <v>187941.47627003066</v>
      </c>
      <c r="AQ215">
        <f t="shared" si="209"/>
        <v>246826.52721518953</v>
      </c>
      <c r="AR215">
        <f t="shared" si="209"/>
        <v>480289.58666255482</v>
      </c>
      <c r="AS215">
        <f t="shared" si="209"/>
        <v>367376.80063122237</v>
      </c>
      <c r="AT215">
        <f t="shared" si="209"/>
        <v>229403.77856987942</v>
      </c>
      <c r="AU215">
        <f t="shared" si="209"/>
        <v>249668.3874387843</v>
      </c>
    </row>
    <row r="216" spans="1:47" hidden="1" x14ac:dyDescent="0.4">
      <c r="A216" s="9">
        <v>53</v>
      </c>
      <c r="B216" s="16">
        <f t="shared" si="157"/>
        <v>180869.13900695907</v>
      </c>
      <c r="C216" s="16">
        <f t="shared" si="158"/>
        <v>395400.14353897271</v>
      </c>
      <c r="D216" s="16">
        <f t="shared" si="149"/>
        <v>758632.42349788372</v>
      </c>
      <c r="E216" s="16">
        <f t="shared" si="150"/>
        <v>1064857.7491280767</v>
      </c>
      <c r="F216" s="16">
        <f t="shared" si="151"/>
        <v>2154430.4345287569</v>
      </c>
      <c r="G216" s="16">
        <f t="shared" si="152"/>
        <v>2059049.6057811878</v>
      </c>
      <c r="H216" s="16">
        <f t="shared" si="153"/>
        <v>1481498.5804136535</v>
      </c>
      <c r="I216" s="16">
        <f t="shared" si="154"/>
        <v>2051078.282625814</v>
      </c>
      <c r="J216" s="16">
        <f t="shared" si="155"/>
        <v>10145816.358521305</v>
      </c>
      <c r="AM216">
        <v>56</v>
      </c>
      <c r="AN216">
        <f t="shared" ref="AN216:AU216" si="210">IF(AN215+AE153/B$74*(1-B$68)-AN215/B$74&lt;0,0,AN215+AE153/B$74*(1-B$68)-AN215/B$74)</f>
        <v>53928.528023705017</v>
      </c>
      <c r="AO216">
        <f t="shared" si="210"/>
        <v>117893.78684772778</v>
      </c>
      <c r="AP216">
        <f t="shared" si="210"/>
        <v>235704.74353688437</v>
      </c>
      <c r="AQ216">
        <f t="shared" si="210"/>
        <v>309554.78508515481</v>
      </c>
      <c r="AR216">
        <f t="shared" si="210"/>
        <v>602349.92346809455</v>
      </c>
      <c r="AS216">
        <f t="shared" si="210"/>
        <v>460741.58984125732</v>
      </c>
      <c r="AT216">
        <f t="shared" si="210"/>
        <v>287704.23574943503</v>
      </c>
      <c r="AU216">
        <f t="shared" si="210"/>
        <v>313118.87336928584</v>
      </c>
    </row>
    <row r="217" spans="1:47" hidden="1" x14ac:dyDescent="0.4">
      <c r="A217" s="9">
        <v>54</v>
      </c>
      <c r="B217" s="16">
        <f t="shared" si="157"/>
        <v>226835.04923692712</v>
      </c>
      <c r="C217" s="16">
        <f t="shared" si="158"/>
        <v>495886.75835129624</v>
      </c>
      <c r="D217" s="16">
        <f t="shared" si="149"/>
        <v>951430.54299738712</v>
      </c>
      <c r="E217" s="16">
        <f t="shared" si="150"/>
        <v>1335479.6803920546</v>
      </c>
      <c r="F217" s="16">
        <f t="shared" si="151"/>
        <v>2701955.3273546989</v>
      </c>
      <c r="G217" s="16">
        <f t="shared" si="152"/>
        <v>2582334.5058773994</v>
      </c>
      <c r="H217" s="16">
        <f t="shared" si="153"/>
        <v>1858005.2146636508</v>
      </c>
      <c r="I217" s="16">
        <f t="shared" si="154"/>
        <v>2572337.3606510493</v>
      </c>
      <c r="J217" s="16">
        <f t="shared" si="155"/>
        <v>12724264.439524464</v>
      </c>
      <c r="AM217">
        <v>57</v>
      </c>
      <c r="AN217">
        <f t="shared" ref="AN217:AU217" si="211">IF(AN216+AE154/B$74*(1-B$68)-AN216/B$74&lt;0,0,AN216+AE154/B$74*(1-B$68)-AN216/B$74)</f>
        <v>67633.872625770862</v>
      </c>
      <c r="AO217">
        <f t="shared" si="211"/>
        <v>147855.2012308604</v>
      </c>
      <c r="AP217">
        <f t="shared" si="211"/>
        <v>295606.52192576573</v>
      </c>
      <c r="AQ217">
        <f t="shared" si="211"/>
        <v>388224.74249518482</v>
      </c>
      <c r="AR217">
        <f t="shared" si="211"/>
        <v>755430.55768324411</v>
      </c>
      <c r="AS217">
        <f t="shared" si="211"/>
        <v>577834.01740419981</v>
      </c>
      <c r="AT217">
        <f t="shared" si="211"/>
        <v>360821.11542862171</v>
      </c>
      <c r="AU217">
        <f t="shared" si="211"/>
        <v>392694.60511198122</v>
      </c>
    </row>
    <row r="218" spans="1:47" hidden="1" x14ac:dyDescent="0.4">
      <c r="A218" s="9">
        <v>55</v>
      </c>
      <c r="B218" s="16">
        <f t="shared" si="157"/>
        <v>284482.69198831631</v>
      </c>
      <c r="C218" s="16">
        <f t="shared" si="158"/>
        <v>621910.94547205034</v>
      </c>
      <c r="D218" s="16">
        <f t="shared" si="149"/>
        <v>1193226.1924350378</v>
      </c>
      <c r="E218" s="16">
        <f t="shared" si="150"/>
        <v>1674877.2107824136</v>
      </c>
      <c r="F218" s="16">
        <f t="shared" si="151"/>
        <v>3388627.6734739486</v>
      </c>
      <c r="G218" s="16">
        <f t="shared" si="152"/>
        <v>3238606.5306715597</v>
      </c>
      <c r="H218" s="16">
        <f t="shared" si="153"/>
        <v>2330196.8853021441</v>
      </c>
      <c r="I218" s="16">
        <f t="shared" si="154"/>
        <v>3226068.7224509828</v>
      </c>
      <c r="J218" s="16">
        <f t="shared" si="155"/>
        <v>15957996.852576453</v>
      </c>
      <c r="AM218">
        <v>58</v>
      </c>
      <c r="AN218">
        <f t="shared" ref="AN218:AU218" si="212">IF(AN217+AE155/B$74*(1-B$68)-AN217/B$74&lt;0,0,AN217+AE155/B$74*(1-B$68)-AN217/B$74)</f>
        <v>84822.280414325258</v>
      </c>
      <c r="AO218">
        <f t="shared" si="212"/>
        <v>185430.98084763245</v>
      </c>
      <c r="AP218">
        <f t="shared" si="212"/>
        <v>370731.68105912372</v>
      </c>
      <c r="AQ218">
        <f t="shared" si="212"/>
        <v>486887.8077396719</v>
      </c>
      <c r="AR218">
        <f t="shared" si="212"/>
        <v>947414.95806263422</v>
      </c>
      <c r="AS218">
        <f t="shared" si="212"/>
        <v>724684.20266742539</v>
      </c>
      <c r="AT218">
        <f t="shared" si="212"/>
        <v>452519.84907011862</v>
      </c>
      <c r="AU218">
        <f t="shared" si="212"/>
        <v>492493.63724968408</v>
      </c>
    </row>
    <row r="219" spans="1:47" hidden="1" x14ac:dyDescent="0.4">
      <c r="A219" s="9">
        <v>56</v>
      </c>
      <c r="B219" s="16">
        <f t="shared" si="157"/>
        <v>356780.85160631023</v>
      </c>
      <c r="C219" s="16">
        <f t="shared" si="158"/>
        <v>779962.79913547996</v>
      </c>
      <c r="D219" s="16">
        <f t="shared" si="149"/>
        <v>1496471.5572693038</v>
      </c>
      <c r="E219" s="16">
        <f t="shared" si="150"/>
        <v>2100528.9053701027</v>
      </c>
      <c r="F219" s="16">
        <f t="shared" si="151"/>
        <v>4249810.2737597609</v>
      </c>
      <c r="G219" s="16">
        <f t="shared" si="152"/>
        <v>4061662.9010106083</v>
      </c>
      <c r="H219" s="16">
        <f t="shared" si="153"/>
        <v>2922390.8960878113</v>
      </c>
      <c r="I219" s="16">
        <f t="shared" si="154"/>
        <v>4045938.7477712221</v>
      </c>
      <c r="J219" s="16">
        <f t="shared" si="155"/>
        <v>20013546.932010598</v>
      </c>
      <c r="AM219">
        <v>59</v>
      </c>
      <c r="AN219">
        <f t="shared" ref="AN219:AU219" si="213">IF(AN218+AE156/B$74*(1-B$68)-AN218/B$74&lt;0,0,AN218+AE156/B$74*(1-B$68)-AN218/B$74)</f>
        <v>106378.93374073219</v>
      </c>
      <c r="AO219">
        <f t="shared" si="213"/>
        <v>232556.23320565486</v>
      </c>
      <c r="AP219">
        <f t="shared" si="213"/>
        <v>464949.07637873723</v>
      </c>
      <c r="AQ219">
        <f t="shared" si="213"/>
        <v>610625.01014723419</v>
      </c>
      <c r="AR219">
        <f t="shared" si="213"/>
        <v>1188190.0905802855</v>
      </c>
      <c r="AS219">
        <f t="shared" si="213"/>
        <v>908854.75374961796</v>
      </c>
      <c r="AT219">
        <f t="shared" si="213"/>
        <v>567522.81129184167</v>
      </c>
      <c r="AU219">
        <f t="shared" si="213"/>
        <v>617655.50004007469</v>
      </c>
    </row>
    <row r="220" spans="1:47" hidden="1" x14ac:dyDescent="0.4">
      <c r="A220" s="9">
        <v>57</v>
      </c>
      <c r="B220" s="16">
        <f t="shared" si="157"/>
        <v>447452.79645393672</v>
      </c>
      <c r="C220" s="16">
        <f t="shared" si="158"/>
        <v>978181.79992549249</v>
      </c>
      <c r="D220" s="16">
        <f t="shared" si="149"/>
        <v>1876783.4094773415</v>
      </c>
      <c r="E220" s="16">
        <f t="shared" si="150"/>
        <v>2634355.3150585103</v>
      </c>
      <c r="F220" s="16">
        <f t="shared" si="151"/>
        <v>5329852.9975224501</v>
      </c>
      <c r="G220" s="16">
        <f t="shared" si="152"/>
        <v>5093890.0311663421</v>
      </c>
      <c r="H220" s="16">
        <f t="shared" si="153"/>
        <v>3665084.5271287723</v>
      </c>
      <c r="I220" s="16">
        <f t="shared" si="154"/>
        <v>5074169.7579355985</v>
      </c>
      <c r="J220" s="16">
        <f t="shared" si="155"/>
        <v>25099770.634668443</v>
      </c>
      <c r="AM220">
        <v>60</v>
      </c>
      <c r="AN220">
        <f t="shared" ref="AN220:AU220" si="214">IF(AN219+AE157/B$74*(1-B$68)-AN219/B$74&lt;0,0,AN219+AE157/B$74*(1-B$68)-AN219/B$74)</f>
        <v>133413.97435364788</v>
      </c>
      <c r="AO220">
        <f t="shared" si="214"/>
        <v>291657.85218620149</v>
      </c>
      <c r="AP220">
        <f t="shared" si="214"/>
        <v>583110.79055301473</v>
      </c>
      <c r="AQ220">
        <f t="shared" si="214"/>
        <v>765808.66698691132</v>
      </c>
      <c r="AR220">
        <f t="shared" si="214"/>
        <v>1490155.5852993049</v>
      </c>
      <c r="AS220">
        <f t="shared" si="214"/>
        <v>1139830.2327733401</v>
      </c>
      <c r="AT220">
        <f t="shared" si="214"/>
        <v>711752.51648642158</v>
      </c>
      <c r="AU220">
        <f t="shared" si="214"/>
        <v>774625.87904939405</v>
      </c>
    </row>
    <row r="221" spans="1:47" hidden="1" x14ac:dyDescent="0.4">
      <c r="A221" s="9">
        <v>58</v>
      </c>
      <c r="B221" s="16">
        <f t="shared" si="157"/>
        <v>561168.02275971742</v>
      </c>
      <c r="C221" s="16">
        <f t="shared" si="158"/>
        <v>1226775.9882471524</v>
      </c>
      <c r="D221" s="16">
        <f t="shared" si="149"/>
        <v>2353747.3525501941</v>
      </c>
      <c r="E221" s="16">
        <f t="shared" si="150"/>
        <v>3303847.8586201612</v>
      </c>
      <c r="F221" s="16">
        <f t="shared" si="151"/>
        <v>6684376.7474980038</v>
      </c>
      <c r="G221" s="16">
        <f t="shared" si="152"/>
        <v>6388446.3782483544</v>
      </c>
      <c r="H221" s="16">
        <f t="shared" si="153"/>
        <v>4596525.6081694793</v>
      </c>
      <c r="I221" s="16">
        <f t="shared" si="154"/>
        <v>6363714.4146690425</v>
      </c>
      <c r="J221" s="16">
        <f t="shared" si="155"/>
        <v>31478602.37076211</v>
      </c>
      <c r="AM221" t="s">
        <v>53</v>
      </c>
    </row>
    <row r="222" spans="1:47" hidden="1" x14ac:dyDescent="0.4">
      <c r="A222" s="9">
        <v>59</v>
      </c>
      <c r="B222" s="16">
        <f>V157+AE157+AN219+AW157+BF157+BO157+AN281</f>
        <v>703782.72806361422</v>
      </c>
      <c r="C222" s="16">
        <f t="shared" si="158"/>
        <v>1538547.6661438413</v>
      </c>
      <c r="D222" s="16">
        <f t="shared" si="149"/>
        <v>2951926.4565429036</v>
      </c>
      <c r="E222" s="16">
        <f t="shared" si="150"/>
        <v>4143484.597735961</v>
      </c>
      <c r="F222" s="16">
        <f t="shared" si="151"/>
        <v>8383137.8695173441</v>
      </c>
      <c r="G222" s="16">
        <f t="shared" si="152"/>
        <v>8012000.0388818542</v>
      </c>
      <c r="H222" s="16">
        <f t="shared" si="153"/>
        <v>5764682.235872549</v>
      </c>
      <c r="I222" s="16">
        <f t="shared" si="154"/>
        <v>7980982.7185600111</v>
      </c>
      <c r="J222" s="16">
        <f t="shared" si="155"/>
        <v>39478544.311318077</v>
      </c>
      <c r="AM222">
        <v>0</v>
      </c>
      <c r="AN222">
        <v>0</v>
      </c>
      <c r="AO222">
        <v>0</v>
      </c>
      <c r="AP222">
        <v>0</v>
      </c>
      <c r="AQ222">
        <v>0</v>
      </c>
      <c r="AR222">
        <v>0</v>
      </c>
      <c r="AS222">
        <f>$B$28/18*6</f>
        <v>0</v>
      </c>
      <c r="AT222">
        <v>0</v>
      </c>
      <c r="AU222">
        <v>0</v>
      </c>
    </row>
    <row r="223" spans="1:47" hidden="1" x14ac:dyDescent="0.4">
      <c r="A223" s="9">
        <v>60</v>
      </c>
      <c r="B223" s="16">
        <f t="shared" si="157"/>
        <v>882641.3983548407</v>
      </c>
      <c r="C223" s="16">
        <f t="shared" si="158"/>
        <v>1929552.7004721118</v>
      </c>
      <c r="D223" s="16">
        <f t="shared" si="149"/>
        <v>3702126.226672851</v>
      </c>
      <c r="E223" s="16">
        <f t="shared" si="150"/>
        <v>5196505.8157506324</v>
      </c>
      <c r="F223" s="16">
        <f t="shared" si="151"/>
        <v>10513620.520512993</v>
      </c>
      <c r="G223" s="16">
        <f t="shared" si="152"/>
        <v>10048162.076090381</v>
      </c>
      <c r="H223" s="16">
        <f t="shared" si="153"/>
        <v>7229713.0731691616</v>
      </c>
      <c r="I223" s="16">
        <f t="shared" si="154"/>
        <v>10009262.044307124</v>
      </c>
      <c r="J223" s="16">
        <f t="shared" si="155"/>
        <v>49511583.855330095</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0.7466666666666667</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1.3440000000000001</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3.7772857142857139E-3</v>
      </c>
      <c r="AO225">
        <f t="shared" si="217"/>
        <v>8.2575685482685849E-3</v>
      </c>
      <c r="AP225">
        <f t="shared" si="217"/>
        <v>1.0613144230769232E-2</v>
      </c>
      <c r="AQ225">
        <f t="shared" si="217"/>
        <v>2.6609693657348381E-2</v>
      </c>
      <c r="AR225">
        <f t="shared" si="217"/>
        <v>6.7007740229110518E-2</v>
      </c>
      <c r="AS225">
        <f t="shared" si="217"/>
        <v>1.8134385008282146</v>
      </c>
      <c r="AT225">
        <f t="shared" si="217"/>
        <v>6.1564456650919426E-2</v>
      </c>
      <c r="AU225">
        <f t="shared" si="217"/>
        <v>5.7930767374517377E-2</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1.2291812926406976E-2</v>
      </c>
      <c r="AO226">
        <f t="shared" si="218"/>
        <v>2.6871276228436759E-2</v>
      </c>
      <c r="AP226">
        <f t="shared" si="218"/>
        <v>3.4536647029958623E-2</v>
      </c>
      <c r="AQ226">
        <f t="shared" si="218"/>
        <v>8.6591643101844529E-2</v>
      </c>
      <c r="AR226">
        <f t="shared" si="218"/>
        <v>0.21805250378663857</v>
      </c>
      <c r="AS226">
        <f t="shared" si="218"/>
        <v>2.1998125231714498</v>
      </c>
      <c r="AT226">
        <f t="shared" si="218"/>
        <v>0.2115328397355567</v>
      </c>
      <c r="AU226">
        <f t="shared" si="218"/>
        <v>0.20920433178808712</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2.5488404427746879E-2</v>
      </c>
      <c r="AO227">
        <f t="shared" si="219"/>
        <v>5.5720499498384563E-2</v>
      </c>
      <c r="AP227">
        <f t="shared" si="219"/>
        <v>7.161547546715262E-2</v>
      </c>
      <c r="AQ227">
        <f t="shared" si="219"/>
        <v>0.1795571436579034</v>
      </c>
      <c r="AR227">
        <f t="shared" si="219"/>
        <v>0.45215546610350632</v>
      </c>
      <c r="AS227">
        <f t="shared" si="219"/>
        <v>2.5542600753398341</v>
      </c>
      <c r="AT227">
        <f t="shared" si="219"/>
        <v>0.46066970394336754</v>
      </c>
      <c r="AU227">
        <f t="shared" si="219"/>
        <v>0.47695161224440352</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0</v>
      </c>
      <c r="H228" s="16">
        <f t="shared" ref="H228:H259" si="226">BC98+BL98+BU98+AT222</f>
        <v>0</v>
      </c>
      <c r="I228" s="16">
        <f t="shared" ref="I228:I259" si="227">BD98+BM98+BV98+AU222</f>
        <v>0</v>
      </c>
      <c r="J228" s="16">
        <f>SUM(B228:I228)</f>
        <v>0</v>
      </c>
      <c r="AM228">
        <v>6</v>
      </c>
      <c r="AN228">
        <f t="shared" ref="AN228:AU228" si="228">IF(AN227+AE103/B$74*B$68-AN227/B$74&lt;0,0,AN227+AE103/B$74*B$68-AN227/B$74)</f>
        <v>4.3157960855693712E-2</v>
      </c>
      <c r="AO228">
        <f t="shared" si="228"/>
        <v>9.4348123792053318E-2</v>
      </c>
      <c r="AP228">
        <f t="shared" si="228"/>
        <v>0.1212621172751254</v>
      </c>
      <c r="AQ228">
        <f t="shared" si="228"/>
        <v>0.30403316140542702</v>
      </c>
      <c r="AR228">
        <f t="shared" si="228"/>
        <v>0.7656072769129425</v>
      </c>
      <c r="AS228">
        <f t="shared" si="228"/>
        <v>2.927078671677366</v>
      </c>
      <c r="AT228">
        <f t="shared" si="228"/>
        <v>0.81456581444979681</v>
      </c>
      <c r="AU228">
        <f t="shared" si="228"/>
        <v>0.87916164005883624</v>
      </c>
    </row>
    <row r="229" spans="1:47" hidden="1" x14ac:dyDescent="0.4">
      <c r="A229" s="9">
        <v>1</v>
      </c>
      <c r="B229" s="16">
        <f t="shared" si="220"/>
        <v>0</v>
      </c>
      <c r="C229" s="16">
        <f t="shared" si="221"/>
        <v>0</v>
      </c>
      <c r="D229" s="16">
        <f t="shared" si="222"/>
        <v>0</v>
      </c>
      <c r="E229" s="16">
        <f t="shared" si="223"/>
        <v>0</v>
      </c>
      <c r="F229" s="16">
        <f t="shared" si="224"/>
        <v>0</v>
      </c>
      <c r="G229" s="16">
        <f t="shared" si="225"/>
        <v>0.7466666666666667</v>
      </c>
      <c r="H229" s="16">
        <f t="shared" si="226"/>
        <v>0</v>
      </c>
      <c r="I229" s="16">
        <f t="shared" si="227"/>
        <v>0</v>
      </c>
      <c r="J229" s="16">
        <f t="shared" ref="J229:J288" si="229">SUM(B229:I229)</f>
        <v>0.7466666666666667</v>
      </c>
      <c r="AM229">
        <v>7</v>
      </c>
      <c r="AN229">
        <f t="shared" ref="AN229:AU229" si="230">IF(AN228+AE104/B$74*B$68-AN228/B$74&lt;0,0,AN228+AE104/B$74*B$68-AN228/B$74)</f>
        <v>6.5318041477142069E-2</v>
      </c>
      <c r="AO229">
        <f t="shared" si="230"/>
        <v>0.14279253562849586</v>
      </c>
      <c r="AP229">
        <f t="shared" si="230"/>
        <v>0.18352590921213008</v>
      </c>
      <c r="AQ229">
        <f t="shared" si="230"/>
        <v>0.46014339540989674</v>
      </c>
      <c r="AR229">
        <f t="shared" si="230"/>
        <v>1.1587194315276359</v>
      </c>
      <c r="AS229">
        <f t="shared" si="230"/>
        <v>3.365921692861312</v>
      </c>
      <c r="AT229">
        <f t="shared" si="230"/>
        <v>1.279930012815645</v>
      </c>
      <c r="AU229">
        <f t="shared" si="230"/>
        <v>1.4337671545705775</v>
      </c>
    </row>
    <row r="230" spans="1:47" hidden="1" x14ac:dyDescent="0.4">
      <c r="A230" s="9">
        <v>2</v>
      </c>
      <c r="B230" s="16">
        <f t="shared" si="220"/>
        <v>0</v>
      </c>
      <c r="C230" s="16">
        <f t="shared" si="221"/>
        <v>0</v>
      </c>
      <c r="D230" s="16">
        <f t="shared" si="222"/>
        <v>0</v>
      </c>
      <c r="E230" s="16">
        <f t="shared" si="223"/>
        <v>0</v>
      </c>
      <c r="F230" s="16">
        <f t="shared" si="224"/>
        <v>0</v>
      </c>
      <c r="G230" s="16">
        <f t="shared" si="225"/>
        <v>1.5680000000000001</v>
      </c>
      <c r="H230" s="16">
        <f t="shared" si="226"/>
        <v>0</v>
      </c>
      <c r="I230" s="16">
        <f t="shared" si="227"/>
        <v>0</v>
      </c>
      <c r="J230" s="16">
        <f t="shared" si="229"/>
        <v>1.5680000000000001</v>
      </c>
      <c r="AM230">
        <v>8</v>
      </c>
      <c r="AN230">
        <f t="shared" ref="AN230:AU230" si="231">IF(AN229+AE105/B$74*B$68-AN229/B$74&lt;0,0,AN229+AE105/B$74*B$68-AN229/B$74)</f>
        <v>9.2363733310035306E-2</v>
      </c>
      <c r="AO230">
        <f t="shared" si="231"/>
        <v>0.20191743936580708</v>
      </c>
      <c r="AP230">
        <f t="shared" si="231"/>
        <v>0.25951693820891669</v>
      </c>
      <c r="AQ230">
        <f t="shared" si="231"/>
        <v>0.65067109939122747</v>
      </c>
      <c r="AR230">
        <f t="shared" si="231"/>
        <v>1.6385006367992068</v>
      </c>
      <c r="AS230">
        <f t="shared" si="231"/>
        <v>3.9167526081110631</v>
      </c>
      <c r="AT230">
        <f t="shared" si="231"/>
        <v>1.8682587189758662</v>
      </c>
      <c r="AU230">
        <f t="shared" si="231"/>
        <v>2.1624372063121884</v>
      </c>
    </row>
    <row r="231" spans="1:47" hidden="1" x14ac:dyDescent="0.4">
      <c r="A231" s="9">
        <v>3</v>
      </c>
      <c r="B231" s="16">
        <f t="shared" si="220"/>
        <v>3.7772857142857139E-3</v>
      </c>
      <c r="C231" s="16">
        <f t="shared" si="221"/>
        <v>8.2575685482685849E-3</v>
      </c>
      <c r="D231" s="16">
        <f t="shared" si="222"/>
        <v>1.0613144230769232E-2</v>
      </c>
      <c r="E231" s="16">
        <f t="shared" si="223"/>
        <v>2.6609693657348381E-2</v>
      </c>
      <c r="F231" s="16">
        <f t="shared" si="224"/>
        <v>6.7007740229110518E-2</v>
      </c>
      <c r="G231" s="16">
        <f t="shared" si="225"/>
        <v>2.4406385008282143</v>
      </c>
      <c r="H231" s="16">
        <f t="shared" si="226"/>
        <v>6.1564456650919426E-2</v>
      </c>
      <c r="I231" s="16">
        <f t="shared" si="227"/>
        <v>5.7930767374517377E-2</v>
      </c>
      <c r="J231" s="16">
        <f t="shared" si="229"/>
        <v>2.6763991572334338</v>
      </c>
      <c r="AM231">
        <v>9</v>
      </c>
      <c r="AN231">
        <f t="shared" ref="AN231:AU231" si="232">IF(AN230+AE106/B$74*B$68-AN230/B$74&lt;0,0,AN230+AE106/B$74*B$68-AN230/B$74)</f>
        <v>0.12512214397033969</v>
      </c>
      <c r="AO231">
        <f t="shared" si="232"/>
        <v>0.27353098465223996</v>
      </c>
      <c r="AP231">
        <f t="shared" si="232"/>
        <v>0.35155915142929611</v>
      </c>
      <c r="AQ231">
        <f t="shared" si="232"/>
        <v>0.88144296530424904</v>
      </c>
      <c r="AR231">
        <f t="shared" si="232"/>
        <v>2.2196234953487854</v>
      </c>
      <c r="AS231">
        <f t="shared" si="232"/>
        <v>4.6261662261057435</v>
      </c>
      <c r="AT231">
        <f t="shared" si="232"/>
        <v>2.5981335534486374</v>
      </c>
      <c r="AU231">
        <f t="shared" si="232"/>
        <v>3.0936380945630693</v>
      </c>
    </row>
    <row r="232" spans="1:47" hidden="1" x14ac:dyDescent="0.4">
      <c r="A232" s="9">
        <v>4</v>
      </c>
      <c r="B232" s="16">
        <f t="shared" si="220"/>
        <v>1.3550908164502214E-2</v>
      </c>
      <c r="C232" s="16">
        <f t="shared" si="221"/>
        <v>2.9623799077859621E-2</v>
      </c>
      <c r="D232" s="16">
        <f t="shared" si="222"/>
        <v>3.8074361773548365E-2</v>
      </c>
      <c r="E232" s="16">
        <f t="shared" si="223"/>
        <v>9.5461540987627325E-2</v>
      </c>
      <c r="F232" s="16">
        <f t="shared" si="224"/>
        <v>0.24038841719634207</v>
      </c>
      <c r="G232" s="16">
        <f t="shared" si="225"/>
        <v>3.3710440734199141</v>
      </c>
      <c r="H232" s="16">
        <f t="shared" si="226"/>
        <v>0.22832314609489837</v>
      </c>
      <c r="I232" s="16">
        <f t="shared" si="227"/>
        <v>0.22161806765405512</v>
      </c>
      <c r="J232" s="16">
        <f t="shared" si="229"/>
        <v>4.2380843143687468</v>
      </c>
      <c r="AM232">
        <v>10</v>
      </c>
      <c r="AN232">
        <f t="shared" ref="AN232:AU232" si="233">IF(AN231+AE107/B$74*B$68-AN231/B$74&lt;0,0,AN231+AE107/B$74*B$68-AN231/B$74)</f>
        <v>0.16487929158401832</v>
      </c>
      <c r="AO232">
        <f t="shared" si="233"/>
        <v>0.36044455077776799</v>
      </c>
      <c r="AP232">
        <f t="shared" si="233"/>
        <v>0.46326590960015496</v>
      </c>
      <c r="AQ232">
        <f t="shared" si="233"/>
        <v>1.1615185536265429</v>
      </c>
      <c r="AR232">
        <f t="shared" si="233"/>
        <v>2.9249015232915423</v>
      </c>
      <c r="AS232">
        <f t="shared" si="233"/>
        <v>5.5443897655919168</v>
      </c>
      <c r="AT232">
        <f t="shared" si="233"/>
        <v>3.4969346170510947</v>
      </c>
      <c r="AU232">
        <f t="shared" si="233"/>
        <v>4.265387784688822</v>
      </c>
    </row>
    <row r="233" spans="1:47" hidden="1" x14ac:dyDescent="0.4">
      <c r="A233" s="9">
        <v>5</v>
      </c>
      <c r="B233" s="16">
        <f t="shared" si="220"/>
        <v>3.0844770641311109E-2</v>
      </c>
      <c r="C233" s="16">
        <f t="shared" si="221"/>
        <v>6.7430114423953011E-2</v>
      </c>
      <c r="D233" s="16">
        <f t="shared" si="222"/>
        <v>8.6665405887395242E-2</v>
      </c>
      <c r="E233" s="16">
        <f t="shared" si="223"/>
        <v>0.21729092257763438</v>
      </c>
      <c r="F233" s="16">
        <f t="shared" si="224"/>
        <v>0.5471755474420894</v>
      </c>
      <c r="G233" s="16">
        <f t="shared" si="225"/>
        <v>4.3370513825397339</v>
      </c>
      <c r="H233" s="16">
        <f t="shared" si="226"/>
        <v>0.53515078477604283</v>
      </c>
      <c r="I233" s="16">
        <f t="shared" si="227"/>
        <v>0.53419484777924731</v>
      </c>
      <c r="J233" s="16">
        <f t="shared" si="229"/>
        <v>6.3558037760674075</v>
      </c>
      <c r="AM233">
        <v>11</v>
      </c>
      <c r="AN233">
        <f t="shared" ref="AN233:AU233" si="234">IF(AN232+AE108/B$74*B$68-AN232/B$74&lt;0,0,AN232+AE108/B$74*B$68-AN232/B$74)</f>
        <v>0.21341382847555018</v>
      </c>
      <c r="AO233">
        <f t="shared" si="234"/>
        <v>0.46654647042460667</v>
      </c>
      <c r="AP233">
        <f t="shared" si="234"/>
        <v>0.59963474139259565</v>
      </c>
      <c r="AQ233">
        <f t="shared" si="234"/>
        <v>1.5034278652786945</v>
      </c>
      <c r="AR233">
        <f t="shared" si="234"/>
        <v>3.7858873967901099</v>
      </c>
      <c r="AS233">
        <f t="shared" si="234"/>
        <v>6.728685523205475</v>
      </c>
      <c r="AT233">
        <f t="shared" si="234"/>
        <v>4.6024730441085122</v>
      </c>
      <c r="AU233">
        <f t="shared" si="234"/>
        <v>5.7280402600853462</v>
      </c>
    </row>
    <row r="234" spans="1:47" hidden="1" x14ac:dyDescent="0.4">
      <c r="A234" s="9">
        <v>6</v>
      </c>
      <c r="B234" s="16">
        <f t="shared" si="220"/>
        <v>5.7010461878506904E-2</v>
      </c>
      <c r="C234" s="16">
        <f t="shared" si="221"/>
        <v>0.12463123855041662</v>
      </c>
      <c r="D234" s="16">
        <f t="shared" si="222"/>
        <v>0.16018387285108557</v>
      </c>
      <c r="E234" s="16">
        <f t="shared" si="223"/>
        <v>0.40161932154445912</v>
      </c>
      <c r="F234" s="16">
        <f t="shared" si="224"/>
        <v>1.0113458469526944</v>
      </c>
      <c r="G234" s="16">
        <f t="shared" si="225"/>
        <v>5.3309960014792157</v>
      </c>
      <c r="H234" s="16">
        <f t="shared" si="226"/>
        <v>1.0146840872670269</v>
      </c>
      <c r="I234" s="16">
        <f t="shared" si="227"/>
        <v>1.038608792503195</v>
      </c>
      <c r="J234" s="16">
        <f t="shared" si="229"/>
        <v>9.1390796230265998</v>
      </c>
      <c r="AM234">
        <v>12</v>
      </c>
      <c r="AN234">
        <f t="shared" ref="AN234:AU234" si="235">IF(AN233+AE109/B$74*B$68-AN233/B$74&lt;0,0,AN233+AE109/B$74*B$68-AN233/B$74)</f>
        <v>0.27305468784209791</v>
      </c>
      <c r="AO234">
        <f t="shared" si="235"/>
        <v>0.596928051736902</v>
      </c>
      <c r="AP234">
        <f t="shared" si="235"/>
        <v>0.76720931487806765</v>
      </c>
      <c r="AQ234">
        <f t="shared" si="235"/>
        <v>1.9235774428451187</v>
      </c>
      <c r="AR234">
        <f t="shared" si="235"/>
        <v>4.8438955840871785</v>
      </c>
      <c r="AS234">
        <f t="shared" si="235"/>
        <v>8.2471135586043012</v>
      </c>
      <c r="AT234">
        <f t="shared" si="235"/>
        <v>5.9648796395530042</v>
      </c>
      <c r="AU234">
        <f t="shared" si="235"/>
        <v>7.5473840092437925</v>
      </c>
    </row>
    <row r="235" spans="1:47" hidden="1" x14ac:dyDescent="0.4">
      <c r="A235" s="9">
        <v>7</v>
      </c>
      <c r="B235" s="16">
        <f t="shared" si="220"/>
        <v>9.3284564880424595E-2</v>
      </c>
      <c r="C235" s="16">
        <f t="shared" si="221"/>
        <v>0.20393048004873493</v>
      </c>
      <c r="D235" s="16">
        <f t="shared" si="222"/>
        <v>0.26210422416184997</v>
      </c>
      <c r="E235" s="16">
        <f t="shared" si="223"/>
        <v>0.65715804474074202</v>
      </c>
      <c r="F235" s="16">
        <f t="shared" si="224"/>
        <v>1.6548358699085393</v>
      </c>
      <c r="G235" s="16">
        <f t="shared" si="225"/>
        <v>6.3794937293127028</v>
      </c>
      <c r="H235" s="16">
        <f t="shared" si="226"/>
        <v>1.7001038103697201</v>
      </c>
      <c r="I235" s="16">
        <f t="shared" si="227"/>
        <v>1.7800543700442981</v>
      </c>
      <c r="J235" s="16">
        <f t="shared" si="229"/>
        <v>12.730965093467013</v>
      </c>
      <c r="AM235">
        <v>13</v>
      </c>
      <c r="AN235">
        <f t="shared" ref="AN235:AU235" si="236">IF(AN234+AE110/B$74*B$68-AN234/B$74&lt;0,0,AN234+AE110/B$74*B$68-AN234/B$74)</f>
        <v>0.3467718036739792</v>
      </c>
      <c r="AO235">
        <f t="shared" si="236"/>
        <v>0.75808190220159333</v>
      </c>
      <c r="AP235">
        <f t="shared" si="236"/>
        <v>0.97433433580014106</v>
      </c>
      <c r="AQ235">
        <f t="shared" si="236"/>
        <v>2.4428894615708621</v>
      </c>
      <c r="AR235">
        <f t="shared" si="236"/>
        <v>6.1516116854719067</v>
      </c>
      <c r="AS235">
        <f t="shared" si="236"/>
        <v>10.182752325254356</v>
      </c>
      <c r="AT235">
        <f t="shared" si="236"/>
        <v>7.648996592323102</v>
      </c>
      <c r="AU235">
        <f t="shared" si="236"/>
        <v>9.8083154657162908</v>
      </c>
    </row>
    <row r="236" spans="1:47" hidden="1" x14ac:dyDescent="0.4">
      <c r="A236" s="9">
        <v>8</v>
      </c>
      <c r="B236" s="16">
        <f t="shared" si="220"/>
        <v>0.14089156918928292</v>
      </c>
      <c r="C236" s="16">
        <f t="shared" si="221"/>
        <v>0.3080047098511936</v>
      </c>
      <c r="D236" s="16">
        <f t="shared" si="222"/>
        <v>0.39586694198165112</v>
      </c>
      <c r="E236" s="16">
        <f t="shared" si="223"/>
        <v>0.99253320469004391</v>
      </c>
      <c r="F236" s="16">
        <f t="shared" si="224"/>
        <v>2.4993676366608888</v>
      </c>
      <c r="G236" s="16">
        <f t="shared" si="225"/>
        <v>7.5419670110949362</v>
      </c>
      <c r="H236" s="16">
        <f t="shared" si="226"/>
        <v>2.6271448089553919</v>
      </c>
      <c r="I236" s="16">
        <f t="shared" si="227"/>
        <v>2.8080289776889829</v>
      </c>
      <c r="J236" s="16">
        <f t="shared" si="229"/>
        <v>17.313804860112374</v>
      </c>
      <c r="AM236">
        <v>14</v>
      </c>
      <c r="AN236">
        <f t="shared" ref="AN236:AU236" si="237">IF(AN235+AE111/B$74*B$68-AN235/B$74&lt;0,0,AN235+AE111/B$74*B$68-AN235/B$74)</f>
        <v>0.43830626212737883</v>
      </c>
      <c r="AO236">
        <f t="shared" si="237"/>
        <v>0.95818645408893222</v>
      </c>
      <c r="AP236">
        <f t="shared" si="237"/>
        <v>1.2315212374891462</v>
      </c>
      <c r="AQ236">
        <f t="shared" si="237"/>
        <v>3.0877186015335609</v>
      </c>
      <c r="AR236">
        <f t="shared" si="237"/>
        <v>7.7754012735511759</v>
      </c>
      <c r="AS236">
        <f t="shared" si="237"/>
        <v>12.63856360283139</v>
      </c>
      <c r="AT236">
        <f t="shared" si="237"/>
        <v>9.737480870494668</v>
      </c>
      <c r="AU236">
        <f t="shared" si="237"/>
        <v>12.619348847772915</v>
      </c>
    </row>
    <row r="237" spans="1:47" hidden="1" x14ac:dyDescent="0.4">
      <c r="A237" s="9">
        <v>9</v>
      </c>
      <c r="B237" s="16">
        <f t="shared" si="220"/>
        <v>0.20127962720872164</v>
      </c>
      <c r="C237" s="16">
        <f t="shared" si="221"/>
        <v>0.44001975089148521</v>
      </c>
      <c r="D237" s="16">
        <f t="shared" si="222"/>
        <v>0.56554094020541523</v>
      </c>
      <c r="E237" s="16">
        <f t="shared" si="223"/>
        <v>1.4179465427338438</v>
      </c>
      <c r="F237" s="16">
        <f t="shared" si="224"/>
        <v>3.5706308692522821</v>
      </c>
      <c r="G237" s="16">
        <f t="shared" si="225"/>
        <v>8.902704730579579</v>
      </c>
      <c r="H237" s="16">
        <f t="shared" si="226"/>
        <v>3.8368748969492037</v>
      </c>
      <c r="I237" s="16">
        <f t="shared" si="227"/>
        <v>4.1791006710160028</v>
      </c>
      <c r="J237" s="16">
        <f t="shared" si="229"/>
        <v>23.114098028836533</v>
      </c>
      <c r="AM237">
        <v>15</v>
      </c>
      <c r="AN237">
        <f t="shared" ref="AN237:AU237" si="238">IF(AN236+AE112/B$74*B$68-AN236/B$74&lt;0,0,AN236+AE112/B$74*B$68-AN236/B$74)</f>
        <v>0.55234626631462191</v>
      </c>
      <c r="AO237">
        <f t="shared" si="238"/>
        <v>1.2074906431418038</v>
      </c>
      <c r="AP237">
        <f t="shared" si="238"/>
        <v>1.5519425940042997</v>
      </c>
      <c r="AQ237">
        <f t="shared" si="238"/>
        <v>3.8910916597664906</v>
      </c>
      <c r="AR237">
        <f t="shared" si="238"/>
        <v>9.7984314476799259</v>
      </c>
      <c r="AS237">
        <f t="shared" si="238"/>
        <v>15.743153692200476</v>
      </c>
      <c r="AT237">
        <f t="shared" si="238"/>
        <v>12.334825155856208</v>
      </c>
      <c r="AU237">
        <f t="shared" si="238"/>
        <v>16.118245780415087</v>
      </c>
    </row>
    <row r="238" spans="1:47" hidden="1" x14ac:dyDescent="0.4">
      <c r="A238" s="9">
        <v>10</v>
      </c>
      <c r="B238" s="16">
        <f t="shared" si="220"/>
        <v>0.27641091738649204</v>
      </c>
      <c r="C238" s="16">
        <f t="shared" si="221"/>
        <v>0.60426514445979129</v>
      </c>
      <c r="D238" s="16">
        <f t="shared" si="222"/>
        <v>0.77663940593300396</v>
      </c>
      <c r="E238" s="16">
        <f t="shared" si="223"/>
        <v>1.9472209389360569</v>
      </c>
      <c r="F238" s="16">
        <f t="shared" si="224"/>
        <v>4.9034339337040693</v>
      </c>
      <c r="G238" s="16">
        <f t="shared" si="225"/>
        <v>10.56458380140656</v>
      </c>
      <c r="H238" s="16">
        <f t="shared" si="226"/>
        <v>5.3794910705564547</v>
      </c>
      <c r="I238" s="16">
        <f t="shared" si="227"/>
        <v>5.9607154256376171</v>
      </c>
      <c r="J238" s="16">
        <f t="shared" si="229"/>
        <v>30.412760638020046</v>
      </c>
      <c r="AM238">
        <v>16</v>
      </c>
      <c r="AN238">
        <f t="shared" ref="AN238:AU238" si="239">IF(AN237+AE113/B$74*B$68-AN237/B$74&lt;0,0,AN237+AE113/B$74*B$68-AN237/B$74)</f>
        <v>0.69475691838389908</v>
      </c>
      <c r="AO238">
        <f t="shared" si="239"/>
        <v>1.5188162378719494</v>
      </c>
      <c r="AP238">
        <f t="shared" si="239"/>
        <v>1.9520777452037219</v>
      </c>
      <c r="AQ238">
        <f t="shared" si="239"/>
        <v>4.8943262868890214</v>
      </c>
      <c r="AR238">
        <f t="shared" si="239"/>
        <v>12.324747088465621</v>
      </c>
      <c r="AS238">
        <f t="shared" si="239"/>
        <v>19.657743252604419</v>
      </c>
      <c r="AT238">
        <f t="shared" si="239"/>
        <v>15.572525865385158</v>
      </c>
      <c r="AU238">
        <f t="shared" si="239"/>
        <v>20.479090409040662</v>
      </c>
    </row>
    <row r="239" spans="1:47" hidden="1" x14ac:dyDescent="0.4">
      <c r="A239" s="9">
        <v>11</v>
      </c>
      <c r="B239" s="16">
        <f t="shared" si="220"/>
        <v>0.3690408716859539</v>
      </c>
      <c r="C239" s="16">
        <f t="shared" si="221"/>
        <v>0.80676457264917689</v>
      </c>
      <c r="D239" s="16">
        <f t="shared" si="222"/>
        <v>1.0369043526251964</v>
      </c>
      <c r="E239" s="16">
        <f t="shared" si="223"/>
        <v>2.5997674746881092</v>
      </c>
      <c r="F239" s="16">
        <f t="shared" si="224"/>
        <v>6.5466572386444657</v>
      </c>
      <c r="G239" s="16">
        <f t="shared" si="225"/>
        <v>12.646947781019133</v>
      </c>
      <c r="H239" s="16">
        <f t="shared" si="226"/>
        <v>7.3189122561896793</v>
      </c>
      <c r="I239" s="16">
        <f t="shared" si="227"/>
        <v>8.2360290546592232</v>
      </c>
      <c r="J239" s="16">
        <f t="shared" si="229"/>
        <v>39.561023602160937</v>
      </c>
      <c r="AM239">
        <v>17</v>
      </c>
      <c r="AN239">
        <f t="shared" ref="AN239:AU239" si="240">IF(AN238+AE114/B$74*B$68-AN238/B$74&lt;0,0,AN238+AE114/B$74*B$68-AN238/B$74)</f>
        <v>0.87287446337440378</v>
      </c>
      <c r="AO239">
        <f t="shared" si="240"/>
        <v>1.9082010894985464</v>
      </c>
      <c r="AP239">
        <f t="shared" si="240"/>
        <v>2.4525395418492071</v>
      </c>
      <c r="AQ239">
        <f t="shared" si="240"/>
        <v>6.1491038350291847</v>
      </c>
      <c r="AR239">
        <f t="shared" si="240"/>
        <v>15.484490641840853</v>
      </c>
      <c r="AS239">
        <f t="shared" si="240"/>
        <v>24.584724932829186</v>
      </c>
      <c r="AT239">
        <f t="shared" si="240"/>
        <v>19.615673255824124</v>
      </c>
      <c r="AU239">
        <f t="shared" si="240"/>
        <v>25.921199085365203</v>
      </c>
    </row>
    <row r="240" spans="1:47" hidden="1" x14ac:dyDescent="0.4">
      <c r="A240" s="9">
        <v>12</v>
      </c>
      <c r="B240" s="16">
        <f t="shared" si="220"/>
        <v>0.482970095060132</v>
      </c>
      <c r="C240" s="16">
        <f t="shared" si="221"/>
        <v>1.0558265824688871</v>
      </c>
      <c r="D240" s="16">
        <f t="shared" si="222"/>
        <v>1.3570144452233484</v>
      </c>
      <c r="E240" s="16">
        <f t="shared" si="223"/>
        <v>3.4023601197562021</v>
      </c>
      <c r="F240" s="16">
        <f t="shared" si="224"/>
        <v>8.5677221995207038</v>
      </c>
      <c r="G240" s="16">
        <f t="shared" si="225"/>
        <v>15.287573829094997</v>
      </c>
      <c r="H240" s="16">
        <f t="shared" si="226"/>
        <v>9.7379744556501571</v>
      </c>
      <c r="I240" s="16">
        <f t="shared" si="227"/>
        <v>11.10971626917428</v>
      </c>
      <c r="J240" s="16">
        <f t="shared" si="229"/>
        <v>51.001157995948709</v>
      </c>
      <c r="AM240">
        <v>18</v>
      </c>
      <c r="AN240">
        <f t="shared" ref="AN240:AU240" si="241">IF(AN239+AE115/B$74*B$68-AN239/B$74&lt;0,0,AN239+AE115/B$74*B$68-AN239/B$74)</f>
        <v>1.0958790858117737</v>
      </c>
      <c r="AO240">
        <f t="shared" si="241"/>
        <v>2.395714106952552</v>
      </c>
      <c r="AP240">
        <f t="shared" si="241"/>
        <v>3.0791218025198446</v>
      </c>
      <c r="AQ240">
        <f t="shared" si="241"/>
        <v>7.7200955830953468</v>
      </c>
      <c r="AR240">
        <f t="shared" si="241"/>
        <v>19.44051540154053</v>
      </c>
      <c r="AS240">
        <f t="shared" si="241"/>
        <v>30.778269383525853</v>
      </c>
      <c r="AT240">
        <f t="shared" si="241"/>
        <v>24.671304348963659</v>
      </c>
      <c r="AU240">
        <f t="shared" si="241"/>
        <v>32.720340250230109</v>
      </c>
    </row>
    <row r="241" spans="1:47" hidden="1" x14ac:dyDescent="0.4">
      <c r="A241" s="9">
        <v>13</v>
      </c>
      <c r="B241" s="16">
        <f t="shared" si="220"/>
        <v>0.62328671024282234</v>
      </c>
      <c r="C241" s="16">
        <f t="shared" si="221"/>
        <v>1.3625743786310829</v>
      </c>
      <c r="D241" s="16">
        <f t="shared" si="222"/>
        <v>1.7512659230173293</v>
      </c>
      <c r="E241" s="16">
        <f t="shared" si="223"/>
        <v>4.3908429689423896</v>
      </c>
      <c r="F241" s="16">
        <f t="shared" si="224"/>
        <v>11.056890351252044</v>
      </c>
      <c r="G241" s="16">
        <f t="shared" si="225"/>
        <v>18.647972860883456</v>
      </c>
      <c r="H241" s="16">
        <f t="shared" si="226"/>
        <v>12.744231720031088</v>
      </c>
      <c r="I241" s="16">
        <f t="shared" si="227"/>
        <v>14.714819105951641</v>
      </c>
      <c r="J241" s="16">
        <f t="shared" si="229"/>
        <v>65.291884018951862</v>
      </c>
      <c r="AM241">
        <v>19</v>
      </c>
      <c r="AN241">
        <f t="shared" ref="AN241:AU241" si="242">IF(AN240+AE116/B$74*B$68-AN240/B$74&lt;0,0,AN240+AE116/B$74*B$68-AN240/B$74)</f>
        <v>1.3752646049816504</v>
      </c>
      <c r="AO241">
        <f t="shared" si="242"/>
        <v>3.0064820632163856</v>
      </c>
      <c r="AP241">
        <f t="shared" si="242"/>
        <v>3.8641190294238079</v>
      </c>
      <c r="AQ241">
        <f t="shared" si="242"/>
        <v>9.6882715802916515</v>
      </c>
      <c r="AR241">
        <f t="shared" si="242"/>
        <v>24.396717740565979</v>
      </c>
      <c r="AS241">
        <f t="shared" si="242"/>
        <v>38.557543260513327</v>
      </c>
      <c r="AT241">
        <f t="shared" si="242"/>
        <v>30.998946403251541</v>
      </c>
      <c r="AU241">
        <f t="shared" si="242"/>
        <v>41.22285346863665</v>
      </c>
    </row>
    <row r="242" spans="1:47" hidden="1" x14ac:dyDescent="0.4">
      <c r="A242" s="9">
        <v>14</v>
      </c>
      <c r="B242" s="16">
        <f t="shared" si="220"/>
        <v>0.79663046467037124</v>
      </c>
      <c r="C242" s="16">
        <f t="shared" si="221"/>
        <v>1.7415231907863737</v>
      </c>
      <c r="D242" s="16">
        <f t="shared" si="222"/>
        <v>2.2383146681744086</v>
      </c>
      <c r="E242" s="16">
        <f t="shared" si="223"/>
        <v>5.6119907855575679</v>
      </c>
      <c r="F242" s="16">
        <f t="shared" si="224"/>
        <v>14.131948513543161</v>
      </c>
      <c r="G242" s="16">
        <f t="shared" si="225"/>
        <v>22.921384568260159</v>
      </c>
      <c r="H242" s="16">
        <f t="shared" si="226"/>
        <v>16.476569633377672</v>
      </c>
      <c r="I242" s="16">
        <f t="shared" si="227"/>
        <v>19.220846610953181</v>
      </c>
      <c r="J242" s="16">
        <f t="shared" si="229"/>
        <v>83.1392084353229</v>
      </c>
      <c r="AM242">
        <v>20</v>
      </c>
      <c r="AN242">
        <f t="shared" ref="AN242:AU242" si="243">IF(AN241+AE117/B$74*B$68-AN241/B$74&lt;0,0,AN241+AE117/B$74*B$68-AN241/B$74)</f>
        <v>1.7254286163651456</v>
      </c>
      <c r="AO242">
        <f t="shared" si="243"/>
        <v>3.7719797104291</v>
      </c>
      <c r="AP242">
        <f t="shared" si="243"/>
        <v>4.8479845451253416</v>
      </c>
      <c r="AQ242">
        <f t="shared" si="243"/>
        <v>12.155057991894893</v>
      </c>
      <c r="AR242">
        <f t="shared" si="243"/>
        <v>30.608506015842238</v>
      </c>
      <c r="AS242">
        <f t="shared" si="243"/>
        <v>48.323234207948182</v>
      </c>
      <c r="AT242">
        <f t="shared" si="243"/>
        <v>38.923889838006936</v>
      </c>
      <c r="AU242">
        <f t="shared" si="243"/>
        <v>51.863401902064503</v>
      </c>
    </row>
    <row r="243" spans="1:47" hidden="1" x14ac:dyDescent="0.4">
      <c r="A243" s="9">
        <v>15</v>
      </c>
      <c r="B243" s="16">
        <f t="shared" si="220"/>
        <v>1.0115118116045791</v>
      </c>
      <c r="C243" s="16">
        <f t="shared" si="221"/>
        <v>2.2112778205044075</v>
      </c>
      <c r="D243" s="16">
        <f t="shared" si="222"/>
        <v>2.8420727368027876</v>
      </c>
      <c r="E243" s="16">
        <f t="shared" si="223"/>
        <v>7.1257568194512819</v>
      </c>
      <c r="F243" s="16">
        <f t="shared" si="224"/>
        <v>17.94386917948399</v>
      </c>
      <c r="G243" s="16">
        <f t="shared" si="225"/>
        <v>28.34318393118135</v>
      </c>
      <c r="H243" s="16">
        <f t="shared" si="226"/>
        <v>21.112996756654059</v>
      </c>
      <c r="I243" s="16">
        <f t="shared" si="227"/>
        <v>24.843485609762936</v>
      </c>
      <c r="J243" s="16">
        <f t="shared" si="229"/>
        <v>105.43415466544539</v>
      </c>
      <c r="AM243">
        <v>21</v>
      </c>
      <c r="AN243">
        <f t="shared" ref="AN243:AU243" si="244">IF(AN242+AE118/B$74*B$68-AN242/B$74&lt;0,0,AN242+AE118/B$74*B$68-AN242/B$74)</f>
        <v>2.1644130104082722</v>
      </c>
      <c r="AO243">
        <f t="shared" si="244"/>
        <v>4.731648636642892</v>
      </c>
      <c r="AP243">
        <f t="shared" si="244"/>
        <v>6.081411148629587</v>
      </c>
      <c r="AQ243">
        <f t="shared" si="244"/>
        <v>15.247553802223933</v>
      </c>
      <c r="AR243">
        <f t="shared" si="244"/>
        <v>38.395937114693538</v>
      </c>
      <c r="AS243">
        <f t="shared" si="244"/>
        <v>60.578245042738075</v>
      </c>
      <c r="AT243">
        <f t="shared" si="244"/>
        <v>48.853869663250066</v>
      </c>
      <c r="AU243">
        <f t="shared" si="244"/>
        <v>65.187276855544312</v>
      </c>
    </row>
    <row r="244" spans="1:47" hidden="1" x14ac:dyDescent="0.4">
      <c r="A244" s="9">
        <v>16</v>
      </c>
      <c r="B244" s="16">
        <f t="shared" si="220"/>
        <v>1.2787172825042374</v>
      </c>
      <c r="C244" s="16">
        <f t="shared" si="221"/>
        <v>2.7954188305639436</v>
      </c>
      <c r="D244" s="16">
        <f t="shared" si="222"/>
        <v>3.5928473449250515</v>
      </c>
      <c r="E244" s="16">
        <f t="shared" si="223"/>
        <v>9.0081285175508974</v>
      </c>
      <c r="F244" s="16">
        <f t="shared" si="224"/>
        <v>22.684001681011548</v>
      </c>
      <c r="G244" s="16">
        <f t="shared" si="225"/>
        <v>35.203783077067548</v>
      </c>
      <c r="H244" s="16">
        <f t="shared" si="226"/>
        <v>26.880098504116724</v>
      </c>
      <c r="I244" s="16">
        <f t="shared" si="227"/>
        <v>31.856421976340449</v>
      </c>
      <c r="J244" s="16">
        <f t="shared" si="229"/>
        <v>133.29941721408039</v>
      </c>
      <c r="AM244">
        <v>22</v>
      </c>
      <c r="AN244">
        <f t="shared" ref="AN244:AU244" si="245">IF(AN243+AE119/B$74*B$68-AN243/B$74&lt;0,0,AN243+AE119/B$74*B$68-AN243/B$74)</f>
        <v>2.7148326860241321</v>
      </c>
      <c r="AO244">
        <f t="shared" si="245"/>
        <v>5.9349275372894645</v>
      </c>
      <c r="AP244">
        <f t="shared" si="245"/>
        <v>7.6279405474174666</v>
      </c>
      <c r="AQ244">
        <f t="shared" si="245"/>
        <v>19.125073285519029</v>
      </c>
      <c r="AR244">
        <f t="shared" si="245"/>
        <v>48.16019151069262</v>
      </c>
      <c r="AS244">
        <f t="shared" si="245"/>
        <v>75.953631380054873</v>
      </c>
      <c r="AT244">
        <f t="shared" si="245"/>
        <v>61.300010219039436</v>
      </c>
      <c r="AU244">
        <f t="shared" si="245"/>
        <v>81.878405567140319</v>
      </c>
    </row>
    <row r="245" spans="1:47" hidden="1" x14ac:dyDescent="0.4">
      <c r="A245" s="9">
        <v>17</v>
      </c>
      <c r="B245" s="16">
        <f t="shared" si="220"/>
        <v>1.6118313270479288</v>
      </c>
      <c r="C245" s="16">
        <f t="shared" si="221"/>
        <v>3.5236433455396892</v>
      </c>
      <c r="D245" s="16">
        <f t="shared" si="222"/>
        <v>4.528807096835326</v>
      </c>
      <c r="E245" s="16">
        <f t="shared" si="223"/>
        <v>11.354803709407314</v>
      </c>
      <c r="F245" s="16">
        <f t="shared" si="224"/>
        <v>28.593329450164159</v>
      </c>
      <c r="G245" s="16">
        <f t="shared" si="225"/>
        <v>43.86443184614869</v>
      </c>
      <c r="H245" s="16">
        <f t="shared" si="226"/>
        <v>34.064739655523653</v>
      </c>
      <c r="I245" s="16">
        <f t="shared" si="227"/>
        <v>40.605911941296462</v>
      </c>
      <c r="J245" s="16">
        <f t="shared" si="229"/>
        <v>168.14749837196322</v>
      </c>
      <c r="AM245">
        <v>23</v>
      </c>
      <c r="AN245">
        <f t="shared" ref="AN245:AU245" si="246">IF(AN244+AE120/B$74*B$68-AN244/B$74&lt;0,0,AN244+AE120/B$74*B$68-AN244/B$74)</f>
        <v>3.4050400734690962</v>
      </c>
      <c r="AO245">
        <f t="shared" si="246"/>
        <v>7.4437979922812261</v>
      </c>
      <c r="AP245">
        <f t="shared" si="246"/>
        <v>9.5672353496061433</v>
      </c>
      <c r="AQ245">
        <f t="shared" si="246"/>
        <v>23.987349673690609</v>
      </c>
      <c r="AR245">
        <f t="shared" si="246"/>
        <v>60.404231496127217</v>
      </c>
      <c r="AS245">
        <f t="shared" si="246"/>
        <v>95.241124762823063</v>
      </c>
      <c r="AT245">
        <f t="shared" si="246"/>
        <v>76.903108091251823</v>
      </c>
      <c r="AU245">
        <f t="shared" si="246"/>
        <v>102.79450584216964</v>
      </c>
    </row>
    <row r="246" spans="1:47" hidden="1" x14ac:dyDescent="0.4">
      <c r="A246" s="9">
        <v>18</v>
      </c>
      <c r="B246" s="16">
        <f t="shared" si="220"/>
        <v>2.0279062870960383</v>
      </c>
      <c r="C246" s="16">
        <f t="shared" si="221"/>
        <v>4.4332296897289272</v>
      </c>
      <c r="D246" s="16">
        <f t="shared" si="222"/>
        <v>5.6978644294859411</v>
      </c>
      <c r="E246" s="16">
        <f t="shared" si="223"/>
        <v>14.285910345979895</v>
      </c>
      <c r="F246" s="16">
        <f t="shared" si="224"/>
        <v>35.974355125107948</v>
      </c>
      <c r="G246" s="16">
        <f t="shared" si="225"/>
        <v>54.776598293899063</v>
      </c>
      <c r="H246" s="16">
        <f t="shared" si="226"/>
        <v>43.028709541044634</v>
      </c>
      <c r="I246" s="16">
        <f t="shared" si="227"/>
        <v>51.52889769288106</v>
      </c>
      <c r="J246" s="16">
        <f t="shared" si="229"/>
        <v>211.75347140522351</v>
      </c>
      <c r="AM246">
        <v>24</v>
      </c>
      <c r="AN246">
        <f t="shared" ref="AN246:AU246" si="247">IF(AN245+AE121/B$74*B$68-AN245/B$74&lt;0,0,AN245+AE121/B$74*B$68-AN245/B$74)</f>
        <v>4.2705853003005512</v>
      </c>
      <c r="AO246">
        <f t="shared" si="247"/>
        <v>9.3359765519163371</v>
      </c>
      <c r="AP246">
        <f t="shared" si="247"/>
        <v>11.99918173265946</v>
      </c>
      <c r="AQ246">
        <f t="shared" si="247"/>
        <v>30.084821529065064</v>
      </c>
      <c r="AR246">
        <f t="shared" si="247"/>
        <v>75.758704020331322</v>
      </c>
      <c r="AS246">
        <f t="shared" si="247"/>
        <v>119.43392076782932</v>
      </c>
      <c r="AT246">
        <f t="shared" si="247"/>
        <v>96.466603583615694</v>
      </c>
      <c r="AU246">
        <f t="shared" si="247"/>
        <v>129.01119835248528</v>
      </c>
    </row>
    <row r="247" spans="1:47" hidden="1" x14ac:dyDescent="0.4">
      <c r="A247" s="9">
        <v>19</v>
      </c>
      <c r="B247" s="16">
        <f t="shared" si="220"/>
        <v>2.5483167920246386</v>
      </c>
      <c r="C247" s="16">
        <f t="shared" si="221"/>
        <v>5.5709051907995706</v>
      </c>
      <c r="D247" s="16">
        <f t="shared" si="222"/>
        <v>7.1600762307076335</v>
      </c>
      <c r="E247" s="16">
        <f t="shared" si="223"/>
        <v>17.952025424286777</v>
      </c>
      <c r="F247" s="16">
        <f t="shared" si="224"/>
        <v>45.206257227422206</v>
      </c>
      <c r="G247" s="16">
        <f t="shared" si="225"/>
        <v>68.505872935640227</v>
      </c>
      <c r="H247" s="16">
        <f t="shared" si="226"/>
        <v>54.227137113457403</v>
      </c>
      <c r="I247" s="16">
        <f t="shared" si="227"/>
        <v>65.175645717250177</v>
      </c>
      <c r="J247" s="16">
        <f t="shared" si="229"/>
        <v>266.34623663158862</v>
      </c>
      <c r="AM247">
        <v>25</v>
      </c>
      <c r="AN247">
        <f t="shared" ref="AN247:AU247" si="248">IF(AN246+AE122/B$74*B$68-AN246/B$74&lt;0,0,AN246+AE122/B$74*B$68-AN246/B$74)</f>
        <v>5.3560471112011987</v>
      </c>
      <c r="AO247">
        <f t="shared" si="248"/>
        <v>11.708917332154563</v>
      </c>
      <c r="AP247">
        <f t="shared" si="248"/>
        <v>15.049033829500114</v>
      </c>
      <c r="AQ247">
        <f t="shared" si="248"/>
        <v>37.731530952071672</v>
      </c>
      <c r="AR247">
        <f t="shared" si="248"/>
        <v>95.01442057319062</v>
      </c>
      <c r="AS247">
        <f t="shared" si="248"/>
        <v>149.77783587515336</v>
      </c>
      <c r="AT247">
        <f t="shared" si="248"/>
        <v>120.99793617230073</v>
      </c>
      <c r="AU247">
        <f t="shared" si="248"/>
        <v>161.87734820220098</v>
      </c>
    </row>
    <row r="248" spans="1:47" hidden="1" x14ac:dyDescent="0.4">
      <c r="A248" s="9">
        <v>20</v>
      </c>
      <c r="B248" s="16">
        <f t="shared" si="220"/>
        <v>3.1998426359967667</v>
      </c>
      <c r="C248" s="16">
        <f t="shared" si="221"/>
        <v>6.9952134704780509</v>
      </c>
      <c r="D248" s="16">
        <f t="shared" si="222"/>
        <v>8.9906864294538558</v>
      </c>
      <c r="E248" s="16">
        <f t="shared" si="223"/>
        <v>22.541803489624915</v>
      </c>
      <c r="F248" s="16">
        <f t="shared" si="224"/>
        <v>56.764100029814479</v>
      </c>
      <c r="G248" s="16">
        <f t="shared" si="225"/>
        <v>85.761616893073864</v>
      </c>
      <c r="H248" s="16">
        <f t="shared" si="226"/>
        <v>68.231676911779005</v>
      </c>
      <c r="I248" s="16">
        <f t="shared" si="227"/>
        <v>82.238114824601467</v>
      </c>
      <c r="J248" s="16">
        <f t="shared" si="229"/>
        <v>334.72305468482239</v>
      </c>
      <c r="AM248">
        <v>26</v>
      </c>
      <c r="AN248">
        <f t="shared" ref="AN248:AU248" si="249">IF(AN247+AE123/B$74*B$68-AN247/B$74&lt;0,0,AN247+AE123/B$74*B$68-AN247/B$74)</f>
        <v>6.7173287804803365</v>
      </c>
      <c r="AO248">
        <f t="shared" si="249"/>
        <v>14.684831135831345</v>
      </c>
      <c r="AP248">
        <f t="shared" si="249"/>
        <v>18.873864617417841</v>
      </c>
      <c r="AQ248">
        <f t="shared" si="249"/>
        <v>47.321297504250921</v>
      </c>
      <c r="AR248">
        <f t="shared" si="249"/>
        <v>119.16308587767776</v>
      </c>
      <c r="AS248">
        <f t="shared" si="249"/>
        <v>187.83546988389739</v>
      </c>
      <c r="AT248">
        <f t="shared" si="249"/>
        <v>151.76041166829603</v>
      </c>
      <c r="AU248">
        <f t="shared" si="249"/>
        <v>203.08448534002542</v>
      </c>
    </row>
    <row r="249" spans="1:47" hidden="1" x14ac:dyDescent="0.4">
      <c r="A249" s="9">
        <v>21</v>
      </c>
      <c r="B249" s="16">
        <f t="shared" si="220"/>
        <v>4.0160351381998129</v>
      </c>
      <c r="C249" s="16">
        <f t="shared" si="221"/>
        <v>8.7795014606702395</v>
      </c>
      <c r="D249" s="16">
        <f t="shared" si="222"/>
        <v>11.283965095982111</v>
      </c>
      <c r="E249" s="16">
        <f t="shared" si="223"/>
        <v>28.291602178907997</v>
      </c>
      <c r="F249" s="16">
        <f t="shared" si="224"/>
        <v>71.243072313464353</v>
      </c>
      <c r="G249" s="16">
        <f t="shared" si="225"/>
        <v>107.4338913660617</v>
      </c>
      <c r="H249" s="16">
        <f t="shared" si="226"/>
        <v>85.75969454216083</v>
      </c>
      <c r="I249" s="16">
        <f t="shared" si="227"/>
        <v>103.58554892542891</v>
      </c>
      <c r="J249" s="16">
        <f t="shared" si="229"/>
        <v>420.39331102087596</v>
      </c>
      <c r="AM249">
        <v>27</v>
      </c>
      <c r="AN249">
        <f t="shared" ref="AN249:AU249" si="250">IF(AN248+AE124/B$74*B$68-AN248/B$74&lt;0,0,AN248+AE124/B$74*B$68-AN248/B$74)</f>
        <v>8.4245372251067483</v>
      </c>
      <c r="AO249">
        <f t="shared" si="250"/>
        <v>18.416979515385787</v>
      </c>
      <c r="AP249">
        <f t="shared" si="250"/>
        <v>23.670655441654862</v>
      </c>
      <c r="AQ249">
        <f t="shared" si="250"/>
        <v>59.348000580731721</v>
      </c>
      <c r="AR249">
        <f t="shared" si="250"/>
        <v>149.44837235781438</v>
      </c>
      <c r="AS249">
        <f t="shared" si="250"/>
        <v>235.56667971221535</v>
      </c>
      <c r="AT249">
        <f t="shared" si="250"/>
        <v>190.33825060768532</v>
      </c>
      <c r="AU249">
        <f t="shared" si="250"/>
        <v>254.75387827198747</v>
      </c>
    </row>
    <row r="250" spans="1:47" hidden="1" x14ac:dyDescent="0.4">
      <c r="A250" s="9">
        <v>22</v>
      </c>
      <c r="B250" s="16">
        <f t="shared" si="220"/>
        <v>5.0389363087649235</v>
      </c>
      <c r="C250" s="16">
        <f t="shared" si="221"/>
        <v>11.015677692216659</v>
      </c>
      <c r="D250" s="16">
        <f t="shared" si="222"/>
        <v>14.158038829926035</v>
      </c>
      <c r="E250" s="16">
        <f t="shared" si="223"/>
        <v>35.497593160087391</v>
      </c>
      <c r="F250" s="16">
        <f t="shared" si="224"/>
        <v>89.388984775964246</v>
      </c>
      <c r="G250" s="16">
        <f t="shared" si="225"/>
        <v>134.63958947261867</v>
      </c>
      <c r="H250" s="16">
        <f t="shared" si="226"/>
        <v>107.71097507405031</v>
      </c>
      <c r="I250" s="16">
        <f t="shared" si="227"/>
        <v>130.30915428364216</v>
      </c>
      <c r="J250" s="16">
        <f t="shared" si="229"/>
        <v>527.75894959727043</v>
      </c>
      <c r="AM250">
        <v>28</v>
      </c>
      <c r="AN250">
        <f t="shared" ref="AN250:AU250" si="251">IF(AN249+AE125/B$74*B$68-AN249/B$74&lt;0,0,AN249+AE125/B$74*B$68-AN249/B$74)</f>
        <v>10.565593574371015</v>
      </c>
      <c r="AO250">
        <f t="shared" si="251"/>
        <v>23.097567881494761</v>
      </c>
      <c r="AP250">
        <f t="shared" si="251"/>
        <v>29.686440732930574</v>
      </c>
      <c r="AQ250">
        <f t="shared" si="251"/>
        <v>74.431014645982643</v>
      </c>
      <c r="AR250">
        <f t="shared" si="251"/>
        <v>187.42997039388385</v>
      </c>
      <c r="AS250">
        <f t="shared" si="251"/>
        <v>295.42950992570695</v>
      </c>
      <c r="AT250">
        <f t="shared" si="251"/>
        <v>238.71816658035112</v>
      </c>
      <c r="AU250">
        <f t="shared" si="251"/>
        <v>319.54574457841812</v>
      </c>
    </row>
    <row r="251" spans="1:47" hidden="1" x14ac:dyDescent="0.4">
      <c r="A251" s="9">
        <v>23</v>
      </c>
      <c r="B251" s="16">
        <f t="shared" si="220"/>
        <v>6.3212383288494358</v>
      </c>
      <c r="C251" s="16">
        <f t="shared" si="221"/>
        <v>13.818933159597545</v>
      </c>
      <c r="D251" s="16">
        <f t="shared" si="222"/>
        <v>17.760958311259788</v>
      </c>
      <c r="E251" s="16">
        <f t="shared" si="223"/>
        <v>44.530974935153949</v>
      </c>
      <c r="F251" s="16">
        <f t="shared" si="224"/>
        <v>112.13657846000065</v>
      </c>
      <c r="G251" s="16">
        <f t="shared" si="225"/>
        <v>168.78016711547215</v>
      </c>
      <c r="H251" s="16">
        <f t="shared" si="226"/>
        <v>135.21385496614732</v>
      </c>
      <c r="I251" s="16">
        <f t="shared" si="227"/>
        <v>163.77818204015841</v>
      </c>
      <c r="J251" s="16">
        <f t="shared" si="229"/>
        <v>662.34088731663928</v>
      </c>
      <c r="AM251">
        <v>29</v>
      </c>
      <c r="AN251">
        <f t="shared" ref="AN251:AU251" si="252">IF(AN250+AE126/B$74*B$68-AN250/B$74&lt;0,0,AN250+AE126/B$74*B$68-AN250/B$74)</f>
        <v>13.250761129938198</v>
      </c>
      <c r="AO251">
        <f t="shared" si="252"/>
        <v>28.96764412958597</v>
      </c>
      <c r="AP251">
        <f t="shared" si="252"/>
        <v>37.231030342140365</v>
      </c>
      <c r="AQ251">
        <f t="shared" si="252"/>
        <v>93.347107172969359</v>
      </c>
      <c r="AR251">
        <f t="shared" si="252"/>
        <v>235.0639127654118</v>
      </c>
      <c r="AS251">
        <f t="shared" si="252"/>
        <v>370.50677847685228</v>
      </c>
      <c r="AT251">
        <f t="shared" si="252"/>
        <v>299.39167477757871</v>
      </c>
      <c r="AU251">
        <f t="shared" si="252"/>
        <v>400.79622174642606</v>
      </c>
    </row>
    <row r="252" spans="1:47" hidden="1" x14ac:dyDescent="0.4">
      <c r="A252" s="9">
        <v>24</v>
      </c>
      <c r="B252" s="16">
        <f t="shared" si="220"/>
        <v>7.9289936770795659</v>
      </c>
      <c r="C252" s="16">
        <f t="shared" si="221"/>
        <v>17.333665960096397</v>
      </c>
      <c r="D252" s="16">
        <f t="shared" si="222"/>
        <v>22.278313017583258</v>
      </c>
      <c r="E252" s="16">
        <f t="shared" si="223"/>
        <v>55.857064759539213</v>
      </c>
      <c r="F252" s="16">
        <f t="shared" si="224"/>
        <v>140.65760145773802</v>
      </c>
      <c r="G252" s="16">
        <f t="shared" si="225"/>
        <v>211.61396520090392</v>
      </c>
      <c r="H252" s="16">
        <f t="shared" si="226"/>
        <v>169.68315665480407</v>
      </c>
      <c r="I252" s="16">
        <f t="shared" si="227"/>
        <v>205.7103184649317</v>
      </c>
      <c r="J252" s="16">
        <f t="shared" si="229"/>
        <v>831.06307919267613</v>
      </c>
      <c r="AM252">
        <v>30</v>
      </c>
      <c r="AN252">
        <f t="shared" ref="AN252:AU252" si="253">IF(AN251+AE127/B$74*B$68-AN251/B$74&lt;0,0,AN251+AE127/B$74*B$68-AN251/B$74)</f>
        <v>16.618323899444409</v>
      </c>
      <c r="AO252">
        <f t="shared" si="253"/>
        <v>36.329512548653447</v>
      </c>
      <c r="AP252">
        <f t="shared" si="253"/>
        <v>46.692964673389817</v>
      </c>
      <c r="AQ252">
        <f t="shared" si="253"/>
        <v>117.07044198175737</v>
      </c>
      <c r="AR252">
        <f t="shared" si="253"/>
        <v>294.80330987028952</v>
      </c>
      <c r="AS252">
        <f t="shared" si="253"/>
        <v>464.66483710361859</v>
      </c>
      <c r="AT252">
        <f t="shared" si="253"/>
        <v>375.4833988534653</v>
      </c>
      <c r="AU252">
        <f t="shared" si="253"/>
        <v>502.68915147895916</v>
      </c>
    </row>
    <row r="253" spans="1:47" hidden="1" x14ac:dyDescent="0.4">
      <c r="A253" s="9">
        <v>25</v>
      </c>
      <c r="B253" s="16">
        <f t="shared" si="220"/>
        <v>9.9450147785066942</v>
      </c>
      <c r="C253" s="16">
        <f t="shared" si="221"/>
        <v>21.740913306207858</v>
      </c>
      <c r="D253" s="16">
        <f t="shared" si="222"/>
        <v>27.942783311900513</v>
      </c>
      <c r="E253" s="16">
        <f t="shared" si="223"/>
        <v>70.059248013201369</v>
      </c>
      <c r="F253" s="16">
        <f t="shared" si="224"/>
        <v>176.42111750576339</v>
      </c>
      <c r="G253" s="16">
        <f t="shared" si="225"/>
        <v>265.34686396399945</v>
      </c>
      <c r="H253" s="16">
        <f t="shared" si="226"/>
        <v>212.89290861871976</v>
      </c>
      <c r="I253" s="16">
        <f t="shared" si="227"/>
        <v>258.26001770262434</v>
      </c>
      <c r="J253" s="16">
        <f t="shared" si="229"/>
        <v>1042.6088672009234</v>
      </c>
      <c r="AM253">
        <v>31</v>
      </c>
      <c r="AN253">
        <f t="shared" ref="AN253:AU253" si="254">IF(AN252+AE128/B$74*B$68-AN252/B$74&lt;0,0,AN252+AE128/B$74*B$68-AN252/B$74)</f>
        <v>20.841708142540597</v>
      </c>
      <c r="AO253">
        <f t="shared" si="254"/>
        <v>45.562302316487852</v>
      </c>
      <c r="AP253">
        <f t="shared" si="254"/>
        <v>58.559524289046024</v>
      </c>
      <c r="AQ253">
        <f t="shared" si="254"/>
        <v>146.8227481102106</v>
      </c>
      <c r="AR253">
        <f t="shared" si="254"/>
        <v>369.72468348489389</v>
      </c>
      <c r="AS253">
        <f t="shared" si="254"/>
        <v>582.75268262436487</v>
      </c>
      <c r="AT253">
        <f t="shared" si="254"/>
        <v>470.91198325615323</v>
      </c>
      <c r="AU253">
        <f t="shared" si="254"/>
        <v>630.47152354279149</v>
      </c>
    </row>
    <row r="254" spans="1:47" hidden="1" x14ac:dyDescent="0.4">
      <c r="A254" s="9">
        <v>26</v>
      </c>
      <c r="B254" s="16">
        <f t="shared" si="220"/>
        <v>12.473137739308157</v>
      </c>
      <c r="C254" s="16">
        <f t="shared" si="221"/>
        <v>27.267672526013794</v>
      </c>
      <c r="D254" s="16">
        <f t="shared" si="222"/>
        <v>35.046120376033372</v>
      </c>
      <c r="E254" s="16">
        <f t="shared" si="223"/>
        <v>87.869014762009982</v>
      </c>
      <c r="F254" s="16">
        <f t="shared" si="224"/>
        <v>221.26914316184445</v>
      </c>
      <c r="G254" s="16">
        <f t="shared" si="225"/>
        <v>332.7459509697598</v>
      </c>
      <c r="H254" s="16">
        <f t="shared" si="226"/>
        <v>267.06759291297863</v>
      </c>
      <c r="I254" s="16">
        <f t="shared" si="227"/>
        <v>324.12933234961014</v>
      </c>
      <c r="J254" s="16">
        <f t="shared" si="229"/>
        <v>1307.8679647975584</v>
      </c>
      <c r="AM254">
        <v>32</v>
      </c>
      <c r="AN254">
        <f t="shared" ref="AN254:AU254" si="255">IF(AN253+AE129/B$74*B$68-AN253/B$74&lt;0,0,AN253+AE129/B$74*B$68-AN253/B$74)</f>
        <v>26.138413682890235</v>
      </c>
      <c r="AO254">
        <f t="shared" si="255"/>
        <v>57.141492345458687</v>
      </c>
      <c r="AP254">
        <f t="shared" si="255"/>
        <v>73.441824464285858</v>
      </c>
      <c r="AQ254">
        <f t="shared" si="255"/>
        <v>184.13623787055198</v>
      </c>
      <c r="AR254">
        <f t="shared" si="255"/>
        <v>463.68640514537839</v>
      </c>
      <c r="AS254">
        <f t="shared" si="255"/>
        <v>730.85167327783722</v>
      </c>
      <c r="AT254">
        <f t="shared" si="255"/>
        <v>590.59189746318543</v>
      </c>
      <c r="AU254">
        <f t="shared" si="255"/>
        <v>790.72367369164454</v>
      </c>
    </row>
    <row r="255" spans="1:47" hidden="1" x14ac:dyDescent="0.4">
      <c r="A255" s="9">
        <v>27</v>
      </c>
      <c r="B255" s="16">
        <f t="shared" si="220"/>
        <v>15.643569378948769</v>
      </c>
      <c r="C255" s="16">
        <f t="shared" si="221"/>
        <v>34.198590272828341</v>
      </c>
      <c r="D255" s="16">
        <f t="shared" si="222"/>
        <v>43.954169914897257</v>
      </c>
      <c r="E255" s="16">
        <f t="shared" si="223"/>
        <v>110.20362778144228</v>
      </c>
      <c r="F255" s="16">
        <f t="shared" si="224"/>
        <v>277.51150230341761</v>
      </c>
      <c r="G255" s="16">
        <f t="shared" si="225"/>
        <v>417.28206653347854</v>
      </c>
      <c r="H255" s="16">
        <f t="shared" si="226"/>
        <v>334.9966153132616</v>
      </c>
      <c r="I255" s="16">
        <f t="shared" si="227"/>
        <v>406.70695328089846</v>
      </c>
      <c r="J255" s="16">
        <f t="shared" si="229"/>
        <v>1640.4970947791728</v>
      </c>
      <c r="AM255">
        <v>33</v>
      </c>
      <c r="AN255">
        <f t="shared" ref="AN255:AU255" si="256">IF(AN254+AE130/B$74*B$68-AN254/B$74&lt;0,0,AN254+AE130/B$74*B$68-AN254/B$74)</f>
        <v>32.781214940780856</v>
      </c>
      <c r="AO255">
        <f t="shared" si="256"/>
        <v>71.6633979911187</v>
      </c>
      <c r="AP255">
        <f t="shared" si="256"/>
        <v>92.106287038481199</v>
      </c>
      <c r="AQ255">
        <f t="shared" si="256"/>
        <v>230.93251431598992</v>
      </c>
      <c r="AR255">
        <f t="shared" si="256"/>
        <v>581.52739858648886</v>
      </c>
      <c r="AS255">
        <f t="shared" si="256"/>
        <v>916.5887102841275</v>
      </c>
      <c r="AT255">
        <f t="shared" si="256"/>
        <v>740.68652454072708</v>
      </c>
      <c r="AU255">
        <f t="shared" si="256"/>
        <v>991.69815003362044</v>
      </c>
    </row>
    <row r="256" spans="1:47" hidden="1" x14ac:dyDescent="0.4">
      <c r="A256" s="9">
        <v>28</v>
      </c>
      <c r="B256" s="16">
        <f t="shared" si="220"/>
        <v>19.619592676167308</v>
      </c>
      <c r="C256" s="16">
        <f t="shared" si="221"/>
        <v>42.890621379218594</v>
      </c>
      <c r="D256" s="16">
        <f t="shared" si="222"/>
        <v>55.125712633703401</v>
      </c>
      <c r="E256" s="16">
        <f t="shared" si="223"/>
        <v>138.2133601438438</v>
      </c>
      <c r="F256" s="16">
        <f t="shared" si="224"/>
        <v>348.04477841681648</v>
      </c>
      <c r="G256" s="16">
        <f t="shared" si="225"/>
        <v>523.30857492183873</v>
      </c>
      <c r="H256" s="16">
        <f t="shared" si="226"/>
        <v>420.17788893826389</v>
      </c>
      <c r="I256" s="16">
        <f t="shared" si="227"/>
        <v>510.24262109054717</v>
      </c>
      <c r="J256" s="16">
        <f t="shared" si="229"/>
        <v>2057.6231502003998</v>
      </c>
      <c r="AM256">
        <v>34</v>
      </c>
      <c r="AN256">
        <f t="shared" ref="AN256:AU256" si="257">IF(AN255+AE131/B$74*B$68-AN255/B$74&lt;0,0,AN255+AE131/B$74*B$68-AN255/B$74)</f>
        <v>41.112208528830458</v>
      </c>
      <c r="AO256">
        <f t="shared" si="257"/>
        <v>89.875880665735366</v>
      </c>
      <c r="AP256">
        <f t="shared" si="257"/>
        <v>115.51411033370786</v>
      </c>
      <c r="AQ256">
        <f t="shared" si="257"/>
        <v>289.62153177657513</v>
      </c>
      <c r="AR256">
        <f t="shared" si="257"/>
        <v>729.31633922371464</v>
      </c>
      <c r="AS256">
        <f t="shared" si="257"/>
        <v>1149.5290131398115</v>
      </c>
      <c r="AT256">
        <f t="shared" si="257"/>
        <v>928.92556760246362</v>
      </c>
      <c r="AU256">
        <f t="shared" si="257"/>
        <v>1243.7446986176024</v>
      </c>
    </row>
    <row r="257" spans="1:47" hidden="1" x14ac:dyDescent="0.4">
      <c r="A257" s="9">
        <v>29</v>
      </c>
      <c r="B257" s="16">
        <f t="shared" si="220"/>
        <v>24.60597578757595</v>
      </c>
      <c r="C257" s="16">
        <f t="shared" si="221"/>
        <v>53.791411911070618</v>
      </c>
      <c r="D257" s="16">
        <f t="shared" si="222"/>
        <v>69.13609129028832</v>
      </c>
      <c r="E257" s="16">
        <f t="shared" si="223"/>
        <v>173.3407338955671</v>
      </c>
      <c r="F257" s="16">
        <f t="shared" si="224"/>
        <v>436.50148767458495</v>
      </c>
      <c r="G257" s="16">
        <f t="shared" si="225"/>
        <v>656.28557325272573</v>
      </c>
      <c r="H257" s="16">
        <f t="shared" si="226"/>
        <v>526.99792176637345</v>
      </c>
      <c r="I257" s="16">
        <f t="shared" si="227"/>
        <v>640.06589187215536</v>
      </c>
      <c r="J257" s="16">
        <f t="shared" si="229"/>
        <v>2580.7250874503416</v>
      </c>
      <c r="AM257">
        <v>35</v>
      </c>
      <c r="AN257">
        <f t="shared" ref="AN257:AU257" si="258">IF(AN256+AE132/B$74*B$68-AN256/B$74&lt;0,0,AN256+AE132/B$74*B$68-AN256/B$74)</f>
        <v>51.560430847568185</v>
      </c>
      <c r="AO257">
        <f t="shared" si="258"/>
        <v>112.71686187036777</v>
      </c>
      <c r="AP257">
        <f t="shared" si="258"/>
        <v>144.87076980072268</v>
      </c>
      <c r="AQ257">
        <f t="shared" si="258"/>
        <v>363.22570583044478</v>
      </c>
      <c r="AR257">
        <f t="shared" si="258"/>
        <v>914.66418419666604</v>
      </c>
      <c r="AS257">
        <f t="shared" si="258"/>
        <v>1441.6687161147611</v>
      </c>
      <c r="AT257">
        <f t="shared" si="258"/>
        <v>1165.0031200933263</v>
      </c>
      <c r="AU257">
        <f t="shared" si="258"/>
        <v>1559.8432541091443</v>
      </c>
    </row>
    <row r="258" spans="1:47" hidden="1" x14ac:dyDescent="0.4">
      <c r="A258" s="9">
        <v>30</v>
      </c>
      <c r="B258" s="16">
        <f t="shared" si="220"/>
        <v>30.85951759029134</v>
      </c>
      <c r="C258" s="16">
        <f t="shared" si="221"/>
        <v>67.462352901868911</v>
      </c>
      <c r="D258" s="16">
        <f t="shared" si="222"/>
        <v>86.706840798156463</v>
      </c>
      <c r="E258" s="16">
        <f t="shared" si="223"/>
        <v>217.39480981953938</v>
      </c>
      <c r="F258" s="16">
        <f t="shared" si="224"/>
        <v>547.43715320908268</v>
      </c>
      <c r="G258" s="16">
        <f t="shared" si="225"/>
        <v>823.06108843642369</v>
      </c>
      <c r="H258" s="16">
        <f t="shared" si="226"/>
        <v>660.95767883078111</v>
      </c>
      <c r="I258" s="16">
        <f t="shared" si="227"/>
        <v>802.86052345068742</v>
      </c>
      <c r="J258" s="16">
        <f t="shared" si="229"/>
        <v>3236.7399650368316</v>
      </c>
      <c r="AM258">
        <v>36</v>
      </c>
      <c r="AN258">
        <f t="shared" ref="AN258:AU258" si="259">IF(AN257+AE133/B$74*B$68-AN257/B$74&lt;0,0,AN257+AE133/B$74*B$68-AN257/B$74)</f>
        <v>64.663952968008928</v>
      </c>
      <c r="AO258">
        <f t="shared" si="259"/>
        <v>141.362625076489</v>
      </c>
      <c r="AP258">
        <f t="shared" si="259"/>
        <v>181.68809862214354</v>
      </c>
      <c r="AQ258">
        <f t="shared" si="259"/>
        <v>455.53556423975277</v>
      </c>
      <c r="AR258">
        <f t="shared" si="259"/>
        <v>1147.1161279329194</v>
      </c>
      <c r="AS258">
        <f t="shared" si="259"/>
        <v>1808.0526540744108</v>
      </c>
      <c r="AT258">
        <f t="shared" si="259"/>
        <v>1461.0768999528252</v>
      </c>
      <c r="AU258">
        <f t="shared" si="259"/>
        <v>1956.2723836132413</v>
      </c>
    </row>
    <row r="259" spans="1:47" hidden="1" x14ac:dyDescent="0.4">
      <c r="A259" s="9">
        <v>31</v>
      </c>
      <c r="B259" s="16">
        <f t="shared" si="220"/>
        <v>38.702272769832639</v>
      </c>
      <c r="C259" s="16">
        <f t="shared" si="221"/>
        <v>84.607491872273044</v>
      </c>
      <c r="D259" s="16">
        <f t="shared" si="222"/>
        <v>108.74284712203188</v>
      </c>
      <c r="E259" s="16">
        <f t="shared" si="223"/>
        <v>272.64435368324473</v>
      </c>
      <c r="F259" s="16">
        <f t="shared" si="224"/>
        <v>686.56491359100846</v>
      </c>
      <c r="G259" s="16">
        <f t="shared" si="225"/>
        <v>1032.223746147298</v>
      </c>
      <c r="H259" s="16">
        <f t="shared" si="226"/>
        <v>828.95584775975101</v>
      </c>
      <c r="I259" s="16">
        <f t="shared" si="227"/>
        <v>1007.008612059464</v>
      </c>
      <c r="J259" s="16">
        <f t="shared" si="229"/>
        <v>4059.4500850049044</v>
      </c>
      <c r="AM259">
        <v>37</v>
      </c>
      <c r="AN259">
        <f t="shared" ref="AN259:AU259" si="260">IF(AN258+AE134/B$74*B$68-AN258/B$74&lt;0,0,AN258+AE134/B$74*B$68-AN258/B$74)</f>
        <v>81.097590662869806</v>
      </c>
      <c r="AO259">
        <f t="shared" si="260"/>
        <v>177.28839294983226</v>
      </c>
      <c r="AP259">
        <f t="shared" si="260"/>
        <v>227.8621453542018</v>
      </c>
      <c r="AQ259">
        <f t="shared" si="260"/>
        <v>571.30495469974676</v>
      </c>
      <c r="AR259">
        <f t="shared" si="260"/>
        <v>1438.6431685038465</v>
      </c>
      <c r="AS259">
        <f t="shared" si="260"/>
        <v>2267.549152842952</v>
      </c>
      <c r="AT259">
        <f t="shared" si="260"/>
        <v>1832.3943575592707</v>
      </c>
      <c r="AU259">
        <f t="shared" si="260"/>
        <v>2453.4476074245067</v>
      </c>
    </row>
    <row r="260" spans="1:47" hidden="1" x14ac:dyDescent="0.4">
      <c r="A260" s="9">
        <v>32</v>
      </c>
      <c r="B260" s="16">
        <f t="shared" ref="B260:B288" si="261">AW130+BF130+BO130+AN254</f>
        <v>48.53813749513445</v>
      </c>
      <c r="C260" s="16">
        <f t="shared" ref="C260:C288" si="262">AX130+BG130+BP130+AO254</f>
        <v>106.10979096855291</v>
      </c>
      <c r="D260" s="16">
        <f t="shared" ref="D260:D288" si="263">AY130+BH130+BQ130+AP254</f>
        <v>136.37894850805148</v>
      </c>
      <c r="E260" s="16">
        <f t="shared" ref="E260:E288" si="264">AZ130+BI130+BR130+AQ254</f>
        <v>341.93467668040068</v>
      </c>
      <c r="F260" s="16">
        <f t="shared" ref="F260:F288" si="265">BA130+BJ130+BS130+AR254</f>
        <v>861.04974695933265</v>
      </c>
      <c r="G260" s="16">
        <f t="shared" ref="G260:G288" si="266">BB130+BK130+BT130+AS254</f>
        <v>1294.5450756844143</v>
      </c>
      <c r="H260" s="16">
        <f t="shared" ref="H260:H288" si="267">BC130+BL130+BU130+AT254</f>
        <v>1039.6440930702352</v>
      </c>
      <c r="I260" s="16">
        <f t="shared" ref="I260:I288" si="268">BD130+BM130+BV130+AU254</f>
        <v>1263.0222012335557</v>
      </c>
      <c r="J260" s="16">
        <f t="shared" si="229"/>
        <v>5091.2226705996773</v>
      </c>
      <c r="AM260">
        <v>38</v>
      </c>
      <c r="AN260">
        <f t="shared" ref="AN260:AU260" si="269">IF(AN259+AE135/B$74*B$68-AN259/B$74&lt;0,0,AN259+AE135/B$74*B$68-AN259/B$74)</f>
        <v>101.7076566211426</v>
      </c>
      <c r="AO260">
        <f t="shared" si="269"/>
        <v>222.34429957376551</v>
      </c>
      <c r="AP260">
        <f t="shared" si="269"/>
        <v>285.77081818600516</v>
      </c>
      <c r="AQ260">
        <f t="shared" si="269"/>
        <v>716.49586237538995</v>
      </c>
      <c r="AR260">
        <f t="shared" si="269"/>
        <v>1804.2585998739698</v>
      </c>
      <c r="AS260">
        <f t="shared" si="269"/>
        <v>2843.8217248646984</v>
      </c>
      <c r="AT260">
        <f t="shared" si="269"/>
        <v>2298.0779012233693</v>
      </c>
      <c r="AU260">
        <f t="shared" si="269"/>
        <v>3076.9727689859055</v>
      </c>
    </row>
    <row r="261" spans="1:47" hidden="1" x14ac:dyDescent="0.4">
      <c r="A261" s="9">
        <v>33</v>
      </c>
      <c r="B261" s="16">
        <f t="shared" si="261"/>
        <v>60.873649805996784</v>
      </c>
      <c r="C261" s="16">
        <f t="shared" si="262"/>
        <v>133.07659893325538</v>
      </c>
      <c r="D261" s="16">
        <f t="shared" si="263"/>
        <v>171.03837890816041</v>
      </c>
      <c r="E261" s="16">
        <f t="shared" si="264"/>
        <v>428.83416708883732</v>
      </c>
      <c r="F261" s="16">
        <f t="shared" si="265"/>
        <v>1079.8774626900085</v>
      </c>
      <c r="G261" s="16">
        <f t="shared" si="266"/>
        <v>1623.5342301089049</v>
      </c>
      <c r="H261" s="16">
        <f t="shared" si="267"/>
        <v>1303.8725924476246</v>
      </c>
      <c r="I261" s="16">
        <f t="shared" si="268"/>
        <v>1584.0845892675893</v>
      </c>
      <c r="J261" s="16">
        <f t="shared" si="229"/>
        <v>6385.1916692503783</v>
      </c>
      <c r="AM261">
        <v>39</v>
      </c>
      <c r="AN261">
        <f t="shared" ref="AN261:AU261" si="270">IF(AN260+AE136/B$74*B$68-AN260/B$74&lt;0,0,AN260+AE136/B$74*B$68-AN260/B$74)</f>
        <v>127.55554454442165</v>
      </c>
      <c r="AO261">
        <f t="shared" si="270"/>
        <v>278.85067015283141</v>
      </c>
      <c r="AP261">
        <f t="shared" si="270"/>
        <v>358.3963443814452</v>
      </c>
      <c r="AQ261">
        <f t="shared" si="270"/>
        <v>898.58544504229019</v>
      </c>
      <c r="AR261">
        <f t="shared" si="270"/>
        <v>2262.7911786735503</v>
      </c>
      <c r="AS261">
        <f t="shared" si="270"/>
        <v>3566.5477113064289</v>
      </c>
      <c r="AT261">
        <f t="shared" si="270"/>
        <v>2882.1096783761641</v>
      </c>
      <c r="AU261">
        <f t="shared" si="270"/>
        <v>3858.9585981528016</v>
      </c>
    </row>
    <row r="262" spans="1:47" hidden="1" x14ac:dyDescent="0.4">
      <c r="A262" s="9">
        <v>34</v>
      </c>
      <c r="B262" s="16">
        <f t="shared" si="261"/>
        <v>76.344075901397105</v>
      </c>
      <c r="C262" s="16">
        <f t="shared" si="262"/>
        <v>166.89667864566559</v>
      </c>
      <c r="D262" s="16">
        <f t="shared" si="263"/>
        <v>214.50606334647884</v>
      </c>
      <c r="E262" s="16">
        <f t="shared" si="264"/>
        <v>537.81805930285168</v>
      </c>
      <c r="F262" s="16">
        <f t="shared" si="265"/>
        <v>1354.3174631150928</v>
      </c>
      <c r="G262" s="16">
        <f t="shared" si="266"/>
        <v>2036.1336898688696</v>
      </c>
      <c r="H262" s="16">
        <f t="shared" si="267"/>
        <v>1635.2487980813376</v>
      </c>
      <c r="I262" s="16">
        <f t="shared" si="268"/>
        <v>1986.7292108924553</v>
      </c>
      <c r="J262" s="16">
        <f t="shared" si="229"/>
        <v>8007.9940391541477</v>
      </c>
      <c r="AM262">
        <v>40</v>
      </c>
      <c r="AN262">
        <f t="shared" ref="AN262:AU262" si="271">IF(AN261+AE137/B$74*B$68-AN261/B$74&lt;0,0,AN261+AE137/B$74*B$68-AN261/B$74)</f>
        <v>159.97238965443952</v>
      </c>
      <c r="AO262">
        <f t="shared" si="271"/>
        <v>349.7175149885806</v>
      </c>
      <c r="AP262">
        <f t="shared" si="271"/>
        <v>449.4788514202819</v>
      </c>
      <c r="AQ262">
        <f t="shared" si="271"/>
        <v>1126.9510977788361</v>
      </c>
      <c r="AR262">
        <f t="shared" si="271"/>
        <v>2837.8547826694553</v>
      </c>
      <c r="AS262">
        <f t="shared" si="271"/>
        <v>4472.9466291894141</v>
      </c>
      <c r="AT262">
        <f t="shared" si="271"/>
        <v>3614.5666274843029</v>
      </c>
      <c r="AU262">
        <f t="shared" si="271"/>
        <v>4839.6763720253766</v>
      </c>
    </row>
    <row r="263" spans="1:47" hidden="1" x14ac:dyDescent="0.4">
      <c r="A263" s="9">
        <v>35</v>
      </c>
      <c r="B263" s="16">
        <f t="shared" si="261"/>
        <v>95.746125740622659</v>
      </c>
      <c r="C263" s="16">
        <f t="shared" si="262"/>
        <v>209.31172708068311</v>
      </c>
      <c r="D263" s="16">
        <f t="shared" si="263"/>
        <v>269.0205398494067</v>
      </c>
      <c r="E263" s="16">
        <f t="shared" si="264"/>
        <v>674.49890412055072</v>
      </c>
      <c r="F263" s="16">
        <f t="shared" si="265"/>
        <v>1698.5031069550978</v>
      </c>
      <c r="G263" s="16">
        <f t="shared" si="266"/>
        <v>2553.5917783079931</v>
      </c>
      <c r="H263" s="16">
        <f t="shared" si="267"/>
        <v>2050.8381974317717</v>
      </c>
      <c r="I263" s="16">
        <f t="shared" si="268"/>
        <v>2491.6910537580511</v>
      </c>
      <c r="J263" s="16">
        <f t="shared" si="229"/>
        <v>10043.201433244176</v>
      </c>
      <c r="AM263">
        <v>41</v>
      </c>
      <c r="AN263">
        <f t="shared" ref="AN263:AU263" si="272">IF(AN262+AE138/B$74*B$68-AN262/B$74&lt;0,0,AN262+AE138/B$74*B$68-AN262/B$74)</f>
        <v>200.62762056293323</v>
      </c>
      <c r="AO263">
        <f t="shared" si="272"/>
        <v>438.59439152532354</v>
      </c>
      <c r="AP263">
        <f t="shared" si="272"/>
        <v>563.70897908449649</v>
      </c>
      <c r="AQ263">
        <f t="shared" si="272"/>
        <v>1413.3533775831722</v>
      </c>
      <c r="AR263">
        <f t="shared" si="272"/>
        <v>3559.064497192202</v>
      </c>
      <c r="AS263">
        <f t="shared" si="272"/>
        <v>5609.6969315783772</v>
      </c>
      <c r="AT263">
        <f t="shared" si="272"/>
        <v>4533.1694043737953</v>
      </c>
      <c r="AU263">
        <f t="shared" si="272"/>
        <v>6069.6318347619908</v>
      </c>
    </row>
    <row r="264" spans="1:47" hidden="1" x14ac:dyDescent="0.4">
      <c r="A264" s="9">
        <v>36</v>
      </c>
      <c r="B264" s="16">
        <f t="shared" si="261"/>
        <v>120.07898277395637</v>
      </c>
      <c r="C264" s="16">
        <f t="shared" si="262"/>
        <v>262.50607088370896</v>
      </c>
      <c r="D264" s="16">
        <f t="shared" si="263"/>
        <v>337.38924181567904</v>
      </c>
      <c r="E264" s="16">
        <f t="shared" si="264"/>
        <v>845.91560924726514</v>
      </c>
      <c r="F264" s="16">
        <f t="shared" si="265"/>
        <v>2130.1595625298478</v>
      </c>
      <c r="G264" s="16">
        <f t="shared" si="266"/>
        <v>3202.556922855033</v>
      </c>
      <c r="H264" s="16">
        <f t="shared" si="267"/>
        <v>2572.0431608880481</v>
      </c>
      <c r="I264" s="16">
        <f t="shared" si="268"/>
        <v>3124.9744557080112</v>
      </c>
      <c r="J264" s="16">
        <f t="shared" si="229"/>
        <v>12595.62400670155</v>
      </c>
      <c r="AM264">
        <v>42</v>
      </c>
      <c r="AN264">
        <f t="shared" ref="AN264:AU264" si="273">IF(AN263+AE139/B$74*B$68-AN263/B$74&lt;0,0,AN263+AE139/B$74*B$68-AN263/B$74)</f>
        <v>251.61493284327679</v>
      </c>
      <c r="AO264">
        <f t="shared" si="273"/>
        <v>550.05835218219704</v>
      </c>
      <c r="AP264">
        <f t="shared" si="273"/>
        <v>706.96944178234833</v>
      </c>
      <c r="AQ264">
        <f t="shared" si="273"/>
        <v>1772.5416579560963</v>
      </c>
      <c r="AR264">
        <f t="shared" si="273"/>
        <v>4463.5617565179673</v>
      </c>
      <c r="AS264">
        <f t="shared" si="273"/>
        <v>7035.3398916623501</v>
      </c>
      <c r="AT264">
        <f t="shared" si="273"/>
        <v>5685.2249508025743</v>
      </c>
      <c r="AU264">
        <f t="shared" si="273"/>
        <v>7612.1661806417906</v>
      </c>
    </row>
    <row r="265" spans="1:47" hidden="1" x14ac:dyDescent="0.4">
      <c r="A265" s="9">
        <v>37</v>
      </c>
      <c r="B265" s="16">
        <f t="shared" si="261"/>
        <v>150.59576078870748</v>
      </c>
      <c r="C265" s="16">
        <f t="shared" si="262"/>
        <v>329.21915678453422</v>
      </c>
      <c r="D265" s="16">
        <f t="shared" si="263"/>
        <v>423.13307774103919</v>
      </c>
      <c r="E265" s="16">
        <f t="shared" si="264"/>
        <v>1060.8959352815607</v>
      </c>
      <c r="F265" s="16">
        <f t="shared" si="265"/>
        <v>2671.5166343839037</v>
      </c>
      <c r="G265" s="16">
        <f t="shared" si="266"/>
        <v>4016.4500151967886</v>
      </c>
      <c r="H265" s="16">
        <f t="shared" si="267"/>
        <v>3225.7051352608878</v>
      </c>
      <c r="I265" s="16">
        <f t="shared" si="268"/>
        <v>3919.1922722671384</v>
      </c>
      <c r="J265" s="16">
        <f t="shared" si="229"/>
        <v>15796.70798770456</v>
      </c>
      <c r="AM265">
        <v>43</v>
      </c>
      <c r="AN265">
        <f t="shared" ref="AN265:AU265" si="274">IF(AN264+AE140/B$74*B$68-AN264/B$74&lt;0,0,AN264+AE140/B$74*B$68-AN264/B$74)</f>
        <v>315.56011183990387</v>
      </c>
      <c r="AO265">
        <f t="shared" si="274"/>
        <v>689.84965705991226</v>
      </c>
      <c r="AP265">
        <f t="shared" si="274"/>
        <v>886.63798128066173</v>
      </c>
      <c r="AQ265">
        <f t="shared" si="274"/>
        <v>2223.013703935896</v>
      </c>
      <c r="AR265">
        <f t="shared" si="274"/>
        <v>5597.9270831610484</v>
      </c>
      <c r="AS265">
        <f t="shared" si="274"/>
        <v>8823.2944078595083</v>
      </c>
      <c r="AT265">
        <f t="shared" si="274"/>
        <v>7130.0627452277686</v>
      </c>
      <c r="AU265">
        <f t="shared" si="274"/>
        <v>9546.718047788454</v>
      </c>
    </row>
    <row r="266" spans="1:47" hidden="1" x14ac:dyDescent="0.4">
      <c r="A266" s="9">
        <v>38</v>
      </c>
      <c r="B266" s="16">
        <f t="shared" si="261"/>
        <v>188.86803784064421</v>
      </c>
      <c r="C266" s="16">
        <f t="shared" si="262"/>
        <v>412.88662998081486</v>
      </c>
      <c r="D266" s="16">
        <f t="shared" si="263"/>
        <v>530.6677539917539</v>
      </c>
      <c r="E266" s="16">
        <f t="shared" si="264"/>
        <v>1330.5111153219677</v>
      </c>
      <c r="F266" s="16">
        <f t="shared" si="265"/>
        <v>3350.4535728774958</v>
      </c>
      <c r="G266" s="16">
        <f t="shared" si="266"/>
        <v>5037.1855454170318</v>
      </c>
      <c r="H266" s="16">
        <f t="shared" si="267"/>
        <v>4045.486944270644</v>
      </c>
      <c r="I266" s="16">
        <f t="shared" si="268"/>
        <v>4915.2453790945692</v>
      </c>
      <c r="J266" s="16">
        <f t="shared" si="229"/>
        <v>19811.30497879492</v>
      </c>
      <c r="AM266">
        <v>44</v>
      </c>
      <c r="AN266">
        <f t="shared" ref="AN266:AU266" si="275">IF(AN265+AE141/B$74*B$68-AN265/B$74&lt;0,0,AN265+AE141/B$74*B$68-AN265/B$74)</f>
        <v>395.75625746094664</v>
      </c>
      <c r="AO266">
        <f t="shared" si="275"/>
        <v>865.16739044400617</v>
      </c>
      <c r="AP266">
        <f t="shared" si="275"/>
        <v>1111.9673115478715</v>
      </c>
      <c r="AQ266">
        <f t="shared" si="275"/>
        <v>2787.9682847888266</v>
      </c>
      <c r="AR266">
        <f t="shared" si="275"/>
        <v>7020.5789288573269</v>
      </c>
      <c r="AS266">
        <f t="shared" si="275"/>
        <v>11065.63798877865</v>
      </c>
      <c r="AT266">
        <f t="shared" si="275"/>
        <v>8942.0901997551991</v>
      </c>
      <c r="AU266">
        <f t="shared" si="275"/>
        <v>11972.914511238108</v>
      </c>
    </row>
    <row r="267" spans="1:47" hidden="1" x14ac:dyDescent="0.4">
      <c r="A267" s="9">
        <v>39</v>
      </c>
      <c r="B267" s="16">
        <f t="shared" si="261"/>
        <v>236.86679069487252</v>
      </c>
      <c r="C267" s="16">
        <f t="shared" si="262"/>
        <v>517.81726586736784</v>
      </c>
      <c r="D267" s="16">
        <f t="shared" si="263"/>
        <v>665.53117854350307</v>
      </c>
      <c r="E267" s="16">
        <f t="shared" si="264"/>
        <v>1668.6460105869173</v>
      </c>
      <c r="F267" s="16">
        <f t="shared" si="265"/>
        <v>4201.9348231343629</v>
      </c>
      <c r="G267" s="16">
        <f t="shared" si="266"/>
        <v>6317.33014647243</v>
      </c>
      <c r="H267" s="16">
        <f t="shared" si="267"/>
        <v>5073.6063824964776</v>
      </c>
      <c r="I267" s="16">
        <f t="shared" si="268"/>
        <v>6164.4290010907325</v>
      </c>
      <c r="J267" s="16">
        <f t="shared" si="229"/>
        <v>24846.161598886662</v>
      </c>
      <c r="AM267">
        <v>45</v>
      </c>
      <c r="AN267">
        <f t="shared" ref="AN267:AU267" si="276">IF(AN266+AE142/B$74*B$68-AN266/B$74&lt;0,0,AN266+AE142/B$74*B$68-AN266/B$74)</f>
        <v>496.33337486866066</v>
      </c>
      <c r="AO267">
        <f t="shared" si="276"/>
        <v>1085.0402049998165</v>
      </c>
      <c r="AP267">
        <f t="shared" si="276"/>
        <v>1394.5616224113624</v>
      </c>
      <c r="AQ267">
        <f t="shared" si="276"/>
        <v>3496.4998827657942</v>
      </c>
      <c r="AR267">
        <f t="shared" si="276"/>
        <v>8804.7821546710984</v>
      </c>
      <c r="AS267">
        <f t="shared" si="276"/>
        <v>13877.848634213688</v>
      </c>
      <c r="AT267">
        <f t="shared" si="276"/>
        <v>11214.624552544061</v>
      </c>
      <c r="AU267">
        <f t="shared" si="276"/>
        <v>15015.701756518258</v>
      </c>
    </row>
    <row r="268" spans="1:47" hidden="1" x14ac:dyDescent="0.4">
      <c r="A268" s="9">
        <v>40</v>
      </c>
      <c r="B268" s="16">
        <f t="shared" si="261"/>
        <v>297.06389780627228</v>
      </c>
      <c r="C268" s="16">
        <f t="shared" si="262"/>
        <v>649.41486689073861</v>
      </c>
      <c r="D268" s="16">
        <f t="shared" si="263"/>
        <v>834.66865671522305</v>
      </c>
      <c r="E268" s="16">
        <f t="shared" si="264"/>
        <v>2092.7141644029816</v>
      </c>
      <c r="F268" s="16">
        <f t="shared" si="265"/>
        <v>5269.8106527570071</v>
      </c>
      <c r="G268" s="16">
        <f t="shared" si="266"/>
        <v>7922.8097114529955</v>
      </c>
      <c r="H268" s="16">
        <f t="shared" si="267"/>
        <v>6363.0103805431918</v>
      </c>
      <c r="I268" s="16">
        <f t="shared" si="268"/>
        <v>7731.0743409952411</v>
      </c>
      <c r="J268" s="16">
        <f t="shared" si="229"/>
        <v>31160.566671563654</v>
      </c>
      <c r="AM268">
        <v>46</v>
      </c>
      <c r="AN268">
        <f t="shared" ref="AN268:AU268" si="277">IF(AN267+AE143/B$74*B$68-AN267/B$74&lt;0,0,AN267+AE143/B$74*B$68-AN267/B$74)</f>
        <v>622.47106478460091</v>
      </c>
      <c r="AO268">
        <f t="shared" si="277"/>
        <v>1360.7912865401463</v>
      </c>
      <c r="AP268">
        <f t="shared" si="277"/>
        <v>1748.9741813954188</v>
      </c>
      <c r="AQ268">
        <f t="shared" si="277"/>
        <v>4385.0970239919734</v>
      </c>
      <c r="AR268">
        <f t="shared" si="277"/>
        <v>11042.42108333915</v>
      </c>
      <c r="AS268">
        <f t="shared" si="277"/>
        <v>17404.751813340175</v>
      </c>
      <c r="AT268">
        <f t="shared" si="277"/>
        <v>14064.698593523415</v>
      </c>
      <c r="AU268">
        <f t="shared" si="277"/>
        <v>18831.779657213046</v>
      </c>
    </row>
    <row r="269" spans="1:47" hidden="1" x14ac:dyDescent="0.4">
      <c r="A269" s="9">
        <v>41</v>
      </c>
      <c r="B269" s="16">
        <f t="shared" si="261"/>
        <v>372.55943812412261</v>
      </c>
      <c r="C269" s="16">
        <f t="shared" si="262"/>
        <v>814.45655195720974</v>
      </c>
      <c r="D269" s="16">
        <f t="shared" si="263"/>
        <v>1046.7905661442308</v>
      </c>
      <c r="E269" s="16">
        <f t="shared" si="264"/>
        <v>2624.5545790044689</v>
      </c>
      <c r="F269" s="16">
        <f t="shared" si="265"/>
        <v>6609.0753885281174</v>
      </c>
      <c r="G269" s="16">
        <f t="shared" si="266"/>
        <v>9936.3044968974173</v>
      </c>
      <c r="H269" s="16">
        <f t="shared" si="267"/>
        <v>7980.1017081442733</v>
      </c>
      <c r="I269" s="16">
        <f t="shared" si="268"/>
        <v>9695.8615476759478</v>
      </c>
      <c r="J269" s="16">
        <f t="shared" si="229"/>
        <v>39079.704276475786</v>
      </c>
      <c r="AM269">
        <v>47</v>
      </c>
      <c r="AN269">
        <f t="shared" ref="AN269:AU269" si="278">IF(AN268+AE144/B$74*B$68-AN268/B$74&lt;0,0,AN268+AE144/B$74*B$68-AN268/B$74)</f>
        <v>780.6652667048553</v>
      </c>
      <c r="AO269">
        <f t="shared" si="278"/>
        <v>1706.6214844927954</v>
      </c>
      <c r="AP269">
        <f t="shared" si="278"/>
        <v>2193.4568095168074</v>
      </c>
      <c r="AQ269">
        <f t="shared" si="278"/>
        <v>5499.5213937308918</v>
      </c>
      <c r="AR269">
        <f t="shared" si="278"/>
        <v>13848.731431516866</v>
      </c>
      <c r="AS269">
        <f t="shared" si="278"/>
        <v>21827.978802342135</v>
      </c>
      <c r="AT269">
        <f t="shared" si="278"/>
        <v>17639.087712522844</v>
      </c>
      <c r="AU269">
        <f t="shared" si="278"/>
        <v>23617.671629488228</v>
      </c>
    </row>
    <row r="270" spans="1:47" hidden="1" x14ac:dyDescent="0.4">
      <c r="A270" s="9">
        <v>42</v>
      </c>
      <c r="B270" s="16">
        <f t="shared" si="261"/>
        <v>467.24134145894766</v>
      </c>
      <c r="C270" s="16">
        <f t="shared" si="262"/>
        <v>1021.441769969955</v>
      </c>
      <c r="D270" s="16">
        <f t="shared" si="263"/>
        <v>1312.8209308412443</v>
      </c>
      <c r="E270" s="16">
        <f t="shared" si="264"/>
        <v>3291.5563980900006</v>
      </c>
      <c r="F270" s="16">
        <f t="shared" si="265"/>
        <v>8288.6995586201683</v>
      </c>
      <c r="G270" s="16">
        <f t="shared" si="266"/>
        <v>12461.507055881191</v>
      </c>
      <c r="H270" s="16">
        <f t="shared" si="267"/>
        <v>10008.158637013443</v>
      </c>
      <c r="I270" s="16">
        <f t="shared" si="268"/>
        <v>12159.97463757132</v>
      </c>
      <c r="J270" s="16">
        <f t="shared" si="229"/>
        <v>49011.400329446267</v>
      </c>
      <c r="AM270">
        <v>48</v>
      </c>
      <c r="AN270">
        <f t="shared" ref="AN270:AU270" si="279">IF(AN269+AE145/B$74*B$68-AN269/B$74&lt;0,0,AN269+AE145/B$74*B$68-AN269/B$74)</f>
        <v>979.06279198054108</v>
      </c>
      <c r="AO270">
        <f t="shared" si="279"/>
        <v>2140.3406385866551</v>
      </c>
      <c r="AP270">
        <f t="shared" si="279"/>
        <v>2750.8998281412828</v>
      </c>
      <c r="AQ270">
        <f t="shared" si="279"/>
        <v>6897.1645082021359</v>
      </c>
      <c r="AR270">
        <f t="shared" si="279"/>
        <v>17368.234810753682</v>
      </c>
      <c r="AS270">
        <f t="shared" si="279"/>
        <v>27375.320476893357</v>
      </c>
      <c r="AT270">
        <f t="shared" si="279"/>
        <v>22121.868655556802</v>
      </c>
      <c r="AU270">
        <f t="shared" si="279"/>
        <v>29619.845351355685</v>
      </c>
    </row>
    <row r="271" spans="1:47" hidden="1" x14ac:dyDescent="0.4">
      <c r="A271" s="9">
        <v>43</v>
      </c>
      <c r="B271" s="16">
        <f t="shared" si="261"/>
        <v>585.98561221569969</v>
      </c>
      <c r="C271" s="16">
        <f t="shared" si="262"/>
        <v>1281.0300112776329</v>
      </c>
      <c r="D271" s="16">
        <f t="shared" si="263"/>
        <v>1646.4599953559168</v>
      </c>
      <c r="E271" s="16">
        <f t="shared" si="264"/>
        <v>4128.0694149508163</v>
      </c>
      <c r="F271" s="16">
        <f t="shared" si="265"/>
        <v>10395.181792270378</v>
      </c>
      <c r="G271" s="16">
        <f t="shared" si="266"/>
        <v>15628.462279289761</v>
      </c>
      <c r="H271" s="16">
        <f t="shared" si="267"/>
        <v>12551.623671890415</v>
      </c>
      <c r="I271" s="16">
        <f t="shared" si="268"/>
        <v>15250.312342390043</v>
      </c>
      <c r="J271" s="16">
        <f t="shared" si="229"/>
        <v>61467.125119640652</v>
      </c>
      <c r="AM271">
        <v>49</v>
      </c>
      <c r="AN271">
        <f t="shared" ref="AN271:AU271" si="280">IF(AN270+AE146/B$74*B$68-AN270/B$74&lt;0,0,AN270+AE146/B$74*B$68-AN270/B$74)</f>
        <v>1227.8808748153676</v>
      </c>
      <c r="AO271">
        <f t="shared" si="280"/>
        <v>2684.2847642022316</v>
      </c>
      <c r="AP271">
        <f t="shared" si="280"/>
        <v>3450.010883035065</v>
      </c>
      <c r="AQ271">
        <f t="shared" si="280"/>
        <v>8650.003308720432</v>
      </c>
      <c r="AR271">
        <f t="shared" si="280"/>
        <v>21782.181416869546</v>
      </c>
      <c r="AS271">
        <f t="shared" si="280"/>
        <v>34332.458268565882</v>
      </c>
      <c r="AT271">
        <f t="shared" si="280"/>
        <v>27743.899256131754</v>
      </c>
      <c r="AU271">
        <f t="shared" si="280"/>
        <v>37147.405551533753</v>
      </c>
    </row>
    <row r="272" spans="1:47" hidden="1" x14ac:dyDescent="0.4">
      <c r="A272" s="9">
        <v>44</v>
      </c>
      <c r="B272" s="16">
        <f t="shared" si="261"/>
        <v>734.90743777658577</v>
      </c>
      <c r="C272" s="16">
        <f t="shared" si="262"/>
        <v>1606.5897586516423</v>
      </c>
      <c r="D272" s="16">
        <f t="shared" si="263"/>
        <v>2064.8897709510143</v>
      </c>
      <c r="E272" s="16">
        <f t="shared" si="264"/>
        <v>5177.1730456560745</v>
      </c>
      <c r="F272" s="16">
        <f t="shared" si="265"/>
        <v>13037.003395515389</v>
      </c>
      <c r="G272" s="16">
        <f t="shared" si="266"/>
        <v>19600.264550961023</v>
      </c>
      <c r="H272" s="16">
        <f t="shared" si="267"/>
        <v>15741.482214222309</v>
      </c>
      <c r="I272" s="16">
        <f t="shared" si="268"/>
        <v>19126.023235162887</v>
      </c>
      <c r="J272" s="16">
        <f t="shared" si="229"/>
        <v>77088.333408896928</v>
      </c>
      <c r="AM272">
        <v>50</v>
      </c>
      <c r="AN272">
        <f t="shared" ref="AN272:AU272" si="281">IF(AN271+AE147/B$74*B$68-AN271/B$74&lt;0,0,AN271+AE147/B$74*B$68-AN271/B$74)</f>
        <v>1539.9333475526462</v>
      </c>
      <c r="AO272">
        <f t="shared" si="281"/>
        <v>3366.4663303303473</v>
      </c>
      <c r="AP272">
        <f t="shared" si="281"/>
        <v>4326.7933536338487</v>
      </c>
      <c r="AQ272">
        <f t="shared" si="281"/>
        <v>10848.306887703799</v>
      </c>
      <c r="AR272">
        <f t="shared" si="281"/>
        <v>27317.884197294567</v>
      </c>
      <c r="AS272">
        <f t="shared" si="281"/>
        <v>43057.676415325346</v>
      </c>
      <c r="AT272">
        <f t="shared" si="281"/>
        <v>34794.707336351079</v>
      </c>
      <c r="AU272">
        <f t="shared" si="281"/>
        <v>46588.01253125901</v>
      </c>
    </row>
    <row r="273" spans="1:47" hidden="1" x14ac:dyDescent="0.4">
      <c r="A273" s="9">
        <v>45</v>
      </c>
      <c r="B273" s="16">
        <f t="shared" si="261"/>
        <v>921.67611331480953</v>
      </c>
      <c r="C273" s="16">
        <f t="shared" si="262"/>
        <v>2014.8869481105701</v>
      </c>
      <c r="D273" s="16">
        <f t="shared" si="263"/>
        <v>2589.6588885690462</v>
      </c>
      <c r="E273" s="16">
        <f t="shared" si="264"/>
        <v>6492.8948672976849</v>
      </c>
      <c r="F273" s="16">
        <f t="shared" si="265"/>
        <v>16350.215008306217</v>
      </c>
      <c r="G273" s="16">
        <f t="shared" si="266"/>
        <v>24581.456912117683</v>
      </c>
      <c r="H273" s="16">
        <f t="shared" si="267"/>
        <v>19742.008153162817</v>
      </c>
      <c r="I273" s="16">
        <f t="shared" si="268"/>
        <v>23986.701685535638</v>
      </c>
      <c r="J273" s="16">
        <f t="shared" si="229"/>
        <v>96679.498576414451</v>
      </c>
      <c r="AM273">
        <v>51</v>
      </c>
      <c r="AN273">
        <f t="shared" ref="AN273:AU273" si="282">IF(AN272+AE148/B$74*B$68-AN272/B$74&lt;0,0,AN272+AE148/B$74*B$68-AN272/B$74)</f>
        <v>1931.2905376469187</v>
      </c>
      <c r="AO273">
        <f t="shared" si="282"/>
        <v>4222.016868072059</v>
      </c>
      <c r="AP273">
        <f t="shared" si="282"/>
        <v>5426.4004838306473</v>
      </c>
      <c r="AQ273">
        <f t="shared" si="282"/>
        <v>13605.285238487228</v>
      </c>
      <c r="AR273">
        <f t="shared" si="282"/>
        <v>34260.425194776559</v>
      </c>
      <c r="AS273">
        <f t="shared" si="282"/>
        <v>54000.313169337256</v>
      </c>
      <c r="AT273">
        <f t="shared" si="282"/>
        <v>43637.401041942634</v>
      </c>
      <c r="AU273">
        <f t="shared" si="282"/>
        <v>58427.846203780908</v>
      </c>
    </row>
    <row r="274" spans="1:47" hidden="1" x14ac:dyDescent="0.4">
      <c r="A274" s="9">
        <v>46</v>
      </c>
      <c r="B274" s="16">
        <f t="shared" si="261"/>
        <v>1155.9100012897386</v>
      </c>
      <c r="C274" s="16">
        <f t="shared" si="262"/>
        <v>2526.9483944992498</v>
      </c>
      <c r="D274" s="16">
        <f t="shared" si="263"/>
        <v>3247.7923274587383</v>
      </c>
      <c r="E274" s="16">
        <f t="shared" si="264"/>
        <v>8142.9929733556119</v>
      </c>
      <c r="F274" s="16">
        <f t="shared" si="265"/>
        <v>20505.443049149995</v>
      </c>
      <c r="G274" s="16">
        <f t="shared" si="266"/>
        <v>30828.564781946552</v>
      </c>
      <c r="H274" s="16">
        <f t="shared" si="267"/>
        <v>24759.223773699519</v>
      </c>
      <c r="I274" s="16">
        <f t="shared" si="268"/>
        <v>30082.666725944942</v>
      </c>
      <c r="J274" s="16">
        <f t="shared" si="229"/>
        <v>121249.54202734435</v>
      </c>
      <c r="AM274">
        <v>52</v>
      </c>
      <c r="AN274">
        <f t="shared" ref="AN274:AU274" si="283">IF(AN273+AE149/B$74*B$68-AN273/B$74&lt;0,0,AN273+AE149/B$74*B$68-AN273/B$74)</f>
        <v>2422.1068702214866</v>
      </c>
      <c r="AO274">
        <f t="shared" si="283"/>
        <v>5294.9962022844556</v>
      </c>
      <c r="AP274">
        <f t="shared" si="283"/>
        <v>6805.4607197906189</v>
      </c>
      <c r="AQ274">
        <f t="shared" si="283"/>
        <v>17062.919433972544</v>
      </c>
      <c r="AR274">
        <f t="shared" si="283"/>
        <v>42967.336930094039</v>
      </c>
      <c r="AS274">
        <f t="shared" si="283"/>
        <v>67723.901177118125</v>
      </c>
      <c r="AT274">
        <f t="shared" si="283"/>
        <v>54727.368475551033</v>
      </c>
      <c r="AU274">
        <f t="shared" si="283"/>
        <v>73276.643775574601</v>
      </c>
    </row>
    <row r="275" spans="1:47" hidden="1" x14ac:dyDescent="0.4">
      <c r="A275" s="9">
        <v>47</v>
      </c>
      <c r="B275" s="16">
        <f t="shared" si="261"/>
        <v>1449.6718655637146</v>
      </c>
      <c r="C275" s="16">
        <f t="shared" si="262"/>
        <v>3169.1446472040147</v>
      </c>
      <c r="D275" s="16">
        <f t="shared" si="263"/>
        <v>4073.1831691544203</v>
      </c>
      <c r="E275" s="16">
        <f t="shared" si="264"/>
        <v>10212.44543414735</v>
      </c>
      <c r="F275" s="16">
        <f t="shared" si="265"/>
        <v>25716.6767707728</v>
      </c>
      <c r="G275" s="16">
        <f t="shared" si="266"/>
        <v>38663.306708262178</v>
      </c>
      <c r="H275" s="16">
        <f t="shared" si="267"/>
        <v>31051.50965700137</v>
      </c>
      <c r="I275" s="16">
        <f t="shared" si="268"/>
        <v>37727.85317776294</v>
      </c>
      <c r="J275" s="16">
        <f t="shared" si="229"/>
        <v>152063.79142986878</v>
      </c>
      <c r="AM275">
        <v>53</v>
      </c>
      <c r="AN275">
        <f t="shared" ref="AN275:AU275" si="284">IF(AN274+AE150/B$74*B$68-AN274/B$74&lt;0,0,AN274+AE150/B$74*B$68-AN274/B$74)</f>
        <v>3037.6587967493033</v>
      </c>
      <c r="AO275">
        <f t="shared" si="284"/>
        <v>6640.6614796285676</v>
      </c>
      <c r="AP275">
        <f t="shared" si="284"/>
        <v>8534.9940068967462</v>
      </c>
      <c r="AQ275">
        <f t="shared" si="284"/>
        <v>21399.273481310796</v>
      </c>
      <c r="AR275">
        <f t="shared" si="284"/>
        <v>53887.014897346839</v>
      </c>
      <c r="AS275">
        <f t="shared" si="284"/>
        <v>84935.188733808027</v>
      </c>
      <c r="AT275">
        <f t="shared" si="284"/>
        <v>68635.729636944641</v>
      </c>
      <c r="AU275">
        <f t="shared" si="284"/>
        <v>91899.100479763045</v>
      </c>
    </row>
    <row r="276" spans="1:47" hidden="1" x14ac:dyDescent="0.4">
      <c r="A276" s="9">
        <v>48</v>
      </c>
      <c r="B276" s="16">
        <f t="shared" si="261"/>
        <v>1818.0900892529799</v>
      </c>
      <c r="C276" s="16">
        <f t="shared" si="262"/>
        <v>3974.5480417737417</v>
      </c>
      <c r="D276" s="16">
        <f t="shared" si="263"/>
        <v>5108.3380504677516</v>
      </c>
      <c r="E276" s="16">
        <f t="shared" si="264"/>
        <v>12807.826565386353</v>
      </c>
      <c r="F276" s="16">
        <f t="shared" si="265"/>
        <v>32252.288449623225</v>
      </c>
      <c r="G276" s="16">
        <f t="shared" si="266"/>
        <v>48489.162486028392</v>
      </c>
      <c r="H276" s="16">
        <f t="shared" si="267"/>
        <v>38942.9109701009</v>
      </c>
      <c r="I276" s="16">
        <f t="shared" si="268"/>
        <v>47315.978914776992</v>
      </c>
      <c r="J276" s="16">
        <f t="shared" si="229"/>
        <v>190709.14356741033</v>
      </c>
      <c r="AM276">
        <v>54</v>
      </c>
      <c r="AN276">
        <f t="shared" ref="AN276:AU276" si="285">IF(AN275+AE151/B$74*B$68-AN275/B$74&lt;0,0,AN275+AE151/B$74*B$68-AN275/B$74)</f>
        <v>3809.6465019373654</v>
      </c>
      <c r="AO276">
        <f t="shared" si="285"/>
        <v>8328.3128452379169</v>
      </c>
      <c r="AP276">
        <f t="shared" si="285"/>
        <v>10704.069231615562</v>
      </c>
      <c r="AQ276">
        <f t="shared" si="285"/>
        <v>26837.664404349103</v>
      </c>
      <c r="AR276">
        <f t="shared" si="285"/>
        <v>67581.809393211646</v>
      </c>
      <c r="AS276">
        <f t="shared" si="285"/>
        <v>106520.53647129347</v>
      </c>
      <c r="AT276">
        <f t="shared" si="285"/>
        <v>86078.74841688406</v>
      </c>
      <c r="AU276">
        <f t="shared" si="285"/>
        <v>115254.25046178646</v>
      </c>
    </row>
    <row r="277" spans="1:47" hidden="1" x14ac:dyDescent="0.4">
      <c r="A277" s="9">
        <v>49</v>
      </c>
      <c r="B277" s="16">
        <f t="shared" si="261"/>
        <v>2280.137768286123</v>
      </c>
      <c r="C277" s="16">
        <f t="shared" si="262"/>
        <v>4984.6358854745122</v>
      </c>
      <c r="D277" s="16">
        <f t="shared" si="263"/>
        <v>6406.5662042250397</v>
      </c>
      <c r="E277" s="16">
        <f t="shared" si="264"/>
        <v>16062.795377425437</v>
      </c>
      <c r="F277" s="16">
        <f t="shared" si="265"/>
        <v>40448.854235743798</v>
      </c>
      <c r="G277" s="16">
        <f t="shared" si="266"/>
        <v>60812.151881925158</v>
      </c>
      <c r="H277" s="16">
        <f t="shared" si="267"/>
        <v>48839.825402840906</v>
      </c>
      <c r="I277" s="16">
        <f t="shared" si="268"/>
        <v>59340.820858532912</v>
      </c>
      <c r="J277" s="16">
        <f t="shared" si="229"/>
        <v>239175.7876144539</v>
      </c>
      <c r="AM277">
        <v>55</v>
      </c>
      <c r="AN277">
        <f t="shared" ref="AN277:AU277" si="286">IF(AN276+AE152/B$74*B$68-AN276/B$74&lt;0,0,AN276+AE152/B$74*B$68-AN276/B$74)</f>
        <v>4777.8264251553137</v>
      </c>
      <c r="AO277">
        <f t="shared" si="286"/>
        <v>10444.862316937448</v>
      </c>
      <c r="AP277">
        <f t="shared" si="286"/>
        <v>13424.391162145046</v>
      </c>
      <c r="AQ277">
        <f t="shared" si="286"/>
        <v>33658.162802071303</v>
      </c>
      <c r="AR277">
        <f t="shared" si="286"/>
        <v>84756.985881627334</v>
      </c>
      <c r="AS277">
        <f t="shared" si="286"/>
        <v>133591.56386589221</v>
      </c>
      <c r="AT277">
        <f t="shared" si="286"/>
        <v>107954.71932700209</v>
      </c>
      <c r="AU277">
        <f t="shared" si="286"/>
        <v>144544.85588561199</v>
      </c>
    </row>
    <row r="278" spans="1:47" hidden="1" x14ac:dyDescent="0.4">
      <c r="A278" s="9">
        <v>50</v>
      </c>
      <c r="B278" s="16">
        <f t="shared" si="261"/>
        <v>2859.6098030526218</v>
      </c>
      <c r="C278" s="16">
        <f t="shared" si="262"/>
        <v>6251.4264887884274</v>
      </c>
      <c r="D278" s="16">
        <f t="shared" si="263"/>
        <v>8034.7248207190914</v>
      </c>
      <c r="E278" s="16">
        <f t="shared" si="264"/>
        <v>20144.978853729583</v>
      </c>
      <c r="F278" s="16">
        <f t="shared" si="265"/>
        <v>50728.487420179852</v>
      </c>
      <c r="G278" s="16">
        <f t="shared" si="266"/>
        <v>76266.894044303452</v>
      </c>
      <c r="H278" s="16">
        <f t="shared" si="267"/>
        <v>61251.932160789474</v>
      </c>
      <c r="I278" s="16">
        <f t="shared" si="268"/>
        <v>74421.643894846391</v>
      </c>
      <c r="J278" s="16">
        <f t="shared" si="229"/>
        <v>299959.69748640887</v>
      </c>
      <c r="AM278">
        <v>56</v>
      </c>
      <c r="AN278">
        <f t="shared" ref="AN278:AU278" si="287">IF(AN277+AE153/B$74*B$68-AN277/B$74&lt;0,0,AN277+AE153/B$74*B$68-AN277/B$74)</f>
        <v>5992.058669300558</v>
      </c>
      <c r="AO278">
        <f t="shared" si="287"/>
        <v>13099.309649747527</v>
      </c>
      <c r="AP278">
        <f t="shared" si="287"/>
        <v>16836.053109777455</v>
      </c>
      <c r="AQ278">
        <f t="shared" si="287"/>
        <v>42212.016147975657</v>
      </c>
      <c r="AR278">
        <f t="shared" si="287"/>
        <v>106297.04531789907</v>
      </c>
      <c r="AS278">
        <f t="shared" si="287"/>
        <v>167542.39630590694</v>
      </c>
      <c r="AT278">
        <f t="shared" si="287"/>
        <v>135390.22858796944</v>
      </c>
      <c r="AU278">
        <f t="shared" si="287"/>
        <v>181279.34774011286</v>
      </c>
    </row>
    <row r="279" spans="1:47" hidden="1" x14ac:dyDescent="0.4">
      <c r="A279" s="9">
        <v>51</v>
      </c>
      <c r="B279" s="16">
        <f t="shared" si="261"/>
        <v>3586.3483071877381</v>
      </c>
      <c r="C279" s="16">
        <f t="shared" si="262"/>
        <v>7840.1580459130901</v>
      </c>
      <c r="D279" s="16">
        <f t="shared" si="263"/>
        <v>10076.662112692777</v>
      </c>
      <c r="E279" s="16">
        <f t="shared" si="264"/>
        <v>25264.604539151664</v>
      </c>
      <c r="F279" s="16">
        <f t="shared" si="265"/>
        <v>63620.576762377474</v>
      </c>
      <c r="G279" s="16">
        <f t="shared" si="266"/>
        <v>95649.289626825863</v>
      </c>
      <c r="H279" s="16">
        <f t="shared" si="267"/>
        <v>76818.439832115764</v>
      </c>
      <c r="I279" s="16">
        <f t="shared" si="268"/>
        <v>93335.092270054069</v>
      </c>
      <c r="J279" s="16">
        <f t="shared" si="229"/>
        <v>376191.17149631842</v>
      </c>
      <c r="AM279">
        <v>57</v>
      </c>
      <c r="AN279">
        <f t="shared" ref="AN279:AU279" si="288">IF(AN278+AE154/B$74*B$68-AN278/B$74&lt;0,0,AN278+AE154/B$74*B$68-AN278/B$74)</f>
        <v>7514.8747361967617</v>
      </c>
      <c r="AO279">
        <f t="shared" si="288"/>
        <v>16428.355692317822</v>
      </c>
      <c r="AP279">
        <f t="shared" si="288"/>
        <v>21114.75156612612</v>
      </c>
      <c r="AQ279">
        <f t="shared" si="288"/>
        <v>52939.737612979749</v>
      </c>
      <c r="AR279">
        <f t="shared" si="288"/>
        <v>133311.27488527837</v>
      </c>
      <c r="AS279">
        <f t="shared" si="288"/>
        <v>210121.46087425109</v>
      </c>
      <c r="AT279">
        <f t="shared" si="288"/>
        <v>169798.17196641024</v>
      </c>
      <c r="AU279">
        <f t="shared" si="288"/>
        <v>227349.508222726</v>
      </c>
    </row>
    <row r="280" spans="1:47" hidden="1" x14ac:dyDescent="0.4">
      <c r="A280" s="9">
        <v>52</v>
      </c>
      <c r="B280" s="16">
        <f t="shared" si="261"/>
        <v>4497.7794405741733</v>
      </c>
      <c r="C280" s="16">
        <f t="shared" si="262"/>
        <v>9832.6483233894432</v>
      </c>
      <c r="D280" s="16">
        <f t="shared" si="263"/>
        <v>12637.53539756498</v>
      </c>
      <c r="E280" s="16">
        <f t="shared" si="264"/>
        <v>31685.327005937339</v>
      </c>
      <c r="F280" s="16">
        <f t="shared" si="265"/>
        <v>79789.049375318529</v>
      </c>
      <c r="G280" s="16">
        <f t="shared" si="266"/>
        <v>119957.50871589115</v>
      </c>
      <c r="H280" s="16">
        <f t="shared" si="267"/>
        <v>96341.004862038768</v>
      </c>
      <c r="I280" s="16">
        <f t="shared" si="268"/>
        <v>117055.18583553331</v>
      </c>
      <c r="J280" s="16">
        <f t="shared" si="229"/>
        <v>471796.03895624768</v>
      </c>
      <c r="AM280">
        <v>58</v>
      </c>
      <c r="AN280">
        <f t="shared" ref="AN280:AU280" si="289">IF(AN279+AE155/B$74*B$68-AN279/B$74&lt;0,0,AN279+AE155/B$74*B$68-AN279/B$74)</f>
        <v>9424.6978238139163</v>
      </c>
      <c r="AO280">
        <f t="shared" si="289"/>
        <v>20603.442316403605</v>
      </c>
      <c r="AP280">
        <f t="shared" si="289"/>
        <v>26480.834361365985</v>
      </c>
      <c r="AQ280">
        <f t="shared" si="289"/>
        <v>66393.791964500706</v>
      </c>
      <c r="AR280">
        <f t="shared" si="289"/>
        <v>167190.87495222953</v>
      </c>
      <c r="AS280">
        <f t="shared" si="289"/>
        <v>263521.52824269782</v>
      </c>
      <c r="AT280">
        <f t="shared" si="289"/>
        <v>212950.51720946762</v>
      </c>
      <c r="AU280">
        <f t="shared" si="289"/>
        <v>285127.89524981717</v>
      </c>
    </row>
    <row r="281" spans="1:47" hidden="1" x14ac:dyDescent="0.4">
      <c r="A281" s="9">
        <v>53</v>
      </c>
      <c r="B281" s="16">
        <f t="shared" si="261"/>
        <v>5640.8408116138808</v>
      </c>
      <c r="C281" s="16">
        <f t="shared" si="262"/>
        <v>12331.508176786358</v>
      </c>
      <c r="D281" s="16">
        <f t="shared" si="263"/>
        <v>15849.226572946269</v>
      </c>
      <c r="E281" s="16">
        <f t="shared" si="264"/>
        <v>39737.805747452658</v>
      </c>
      <c r="F281" s="16">
        <f t="shared" si="265"/>
        <v>100066.56217422617</v>
      </c>
      <c r="G281" s="16">
        <f t="shared" si="266"/>
        <v>150443.39539085823</v>
      </c>
      <c r="H281" s="16">
        <f t="shared" si="267"/>
        <v>120825.01589673778</v>
      </c>
      <c r="I281" s="16">
        <f t="shared" si="268"/>
        <v>146803.48089898014</v>
      </c>
      <c r="J281" s="16">
        <f t="shared" si="229"/>
        <v>591697.83566960157</v>
      </c>
      <c r="AM281">
        <v>59</v>
      </c>
      <c r="AN281">
        <f t="shared" ref="AN281:AU281" si="290">IF(AN280+AE156/B$74*B$68-AN280/B$74&lt;0,0,AN280+AE156/B$74*B$68-AN280/B$74)</f>
        <v>11819.881526748019</v>
      </c>
      <c r="AO281">
        <f t="shared" si="290"/>
        <v>25839.581467294982</v>
      </c>
      <c r="AP281">
        <f t="shared" si="290"/>
        <v>33210.648312766942</v>
      </c>
      <c r="AQ281">
        <f t="shared" si="290"/>
        <v>83267.046838259208</v>
      </c>
      <c r="AR281">
        <f t="shared" si="290"/>
        <v>209680.60422005039</v>
      </c>
      <c r="AS281">
        <f t="shared" si="290"/>
        <v>330492.63772713224</v>
      </c>
      <c r="AT281">
        <f t="shared" si="290"/>
        <v>267069.55825498432</v>
      </c>
      <c r="AU281">
        <f t="shared" si="290"/>
        <v>357590.02633899066</v>
      </c>
    </row>
    <row r="282" spans="1:47" hidden="1" x14ac:dyDescent="0.4">
      <c r="A282" s="9">
        <v>54</v>
      </c>
      <c r="B282" s="16">
        <f t="shared" si="261"/>
        <v>7074.3987076715621</v>
      </c>
      <c r="C282" s="16">
        <f t="shared" si="262"/>
        <v>15465.425886489313</v>
      </c>
      <c r="D282" s="16">
        <f t="shared" si="263"/>
        <v>19877.133875927542</v>
      </c>
      <c r="E282" s="16">
        <f t="shared" si="264"/>
        <v>49836.733744849662</v>
      </c>
      <c r="F282" s="16">
        <f t="shared" si="265"/>
        <v>125497.38270737404</v>
      </c>
      <c r="G282" s="16">
        <f t="shared" si="266"/>
        <v>188676.93619016162</v>
      </c>
      <c r="H282" s="16">
        <f t="shared" si="267"/>
        <v>151531.37009084001</v>
      </c>
      <c r="I282" s="16">
        <f t="shared" si="268"/>
        <v>184111.9789059817</v>
      </c>
      <c r="J282" s="16">
        <f t="shared" si="229"/>
        <v>742071.36010929546</v>
      </c>
      <c r="AM282">
        <v>60</v>
      </c>
      <c r="AN282">
        <f t="shared" ref="AN282:AU282" si="291">IF(AN281+AE157/B$74*B$68-AN281/B$74&lt;0,0,AN281+AE157/B$74*B$68-AN281/B$74)</f>
        <v>14823.774928183095</v>
      </c>
      <c r="AO282">
        <f t="shared" si="291"/>
        <v>32406.428020689047</v>
      </c>
      <c r="AP282">
        <f t="shared" si="291"/>
        <v>41650.770753786761</v>
      </c>
      <c r="AQ282">
        <f t="shared" si="291"/>
        <v>104428.45458912427</v>
      </c>
      <c r="AR282">
        <f t="shared" si="291"/>
        <v>262968.63269987737</v>
      </c>
      <c r="AS282">
        <f t="shared" si="291"/>
        <v>414483.72100848623</v>
      </c>
      <c r="AT282">
        <f t="shared" si="291"/>
        <v>334942.36069949251</v>
      </c>
      <c r="AU282">
        <f t="shared" si="291"/>
        <v>448467.61418649141</v>
      </c>
    </row>
    <row r="283" spans="1:47" hidden="1" x14ac:dyDescent="0.4">
      <c r="A283" s="9">
        <v>55</v>
      </c>
      <c r="B283" s="16">
        <f t="shared" si="261"/>
        <v>8872.2796381537664</v>
      </c>
      <c r="C283" s="16">
        <f t="shared" si="262"/>
        <v>19395.794449538054</v>
      </c>
      <c r="D283" s="16">
        <f t="shared" si="263"/>
        <v>24928.689693585737</v>
      </c>
      <c r="E283" s="16">
        <f t="shared" si="264"/>
        <v>62502.193657396048</v>
      </c>
      <c r="F283" s="16">
        <f t="shared" si="265"/>
        <v>157391.16768027068</v>
      </c>
      <c r="G283" s="16">
        <f t="shared" si="266"/>
        <v>236627.11253186883</v>
      </c>
      <c r="H283" s="16">
        <f t="shared" si="267"/>
        <v>190041.40779612015</v>
      </c>
      <c r="I283" s="16">
        <f t="shared" si="268"/>
        <v>230902.02267337227</v>
      </c>
      <c r="J283" s="16">
        <f t="shared" si="229"/>
        <v>930660.66812030552</v>
      </c>
    </row>
    <row r="284" spans="1:47" hidden="1" x14ac:dyDescent="0.4">
      <c r="A284" s="9">
        <v>56</v>
      </c>
      <c r="B284" s="16">
        <f t="shared" si="261"/>
        <v>11127.072311050168</v>
      </c>
      <c r="C284" s="16">
        <f t="shared" si="262"/>
        <v>24325.02312508097</v>
      </c>
      <c r="D284" s="16">
        <f t="shared" si="263"/>
        <v>31264.043081714713</v>
      </c>
      <c r="E284" s="16">
        <f t="shared" si="264"/>
        <v>78386.441454614338</v>
      </c>
      <c r="F284" s="16">
        <f t="shared" si="265"/>
        <v>197390.4087026075</v>
      </c>
      <c r="G284" s="16">
        <f t="shared" si="266"/>
        <v>296763.30089120334</v>
      </c>
      <c r="H284" s="16">
        <f t="shared" si="267"/>
        <v>238338.3496898709</v>
      </c>
      <c r="I284" s="16">
        <f t="shared" si="268"/>
        <v>289583.24323557888</v>
      </c>
      <c r="J284" s="16">
        <f t="shared" si="229"/>
        <v>1167177.8824917208</v>
      </c>
    </row>
    <row r="285" spans="1:47" hidden="1" x14ac:dyDescent="0.4">
      <c r="A285" s="9">
        <v>57</v>
      </c>
      <c r="B285" s="16">
        <f t="shared" si="261"/>
        <v>13954.895840161344</v>
      </c>
      <c r="C285" s="16">
        <f t="shared" si="262"/>
        <v>30506.961268051971</v>
      </c>
      <c r="D285" s="16">
        <f t="shared" si="263"/>
        <v>39209.457128662194</v>
      </c>
      <c r="E285" s="16">
        <f t="shared" si="264"/>
        <v>98307.496815108694</v>
      </c>
      <c r="F285" s="16">
        <f t="shared" si="265"/>
        <v>247555.01863291033</v>
      </c>
      <c r="G285" s="16">
        <f t="shared" si="266"/>
        <v>372182.44272235269</v>
      </c>
      <c r="H285" s="16">
        <f t="shared" si="267"/>
        <v>298909.43025722</v>
      </c>
      <c r="I285" s="16">
        <f t="shared" si="268"/>
        <v>363177.65294764785</v>
      </c>
      <c r="J285" s="16">
        <f t="shared" si="229"/>
        <v>1463803.355612115</v>
      </c>
    </row>
    <row r="286" spans="1:47" hidden="1" x14ac:dyDescent="0.4">
      <c r="A286" s="9">
        <v>58</v>
      </c>
      <c r="B286" s="16">
        <f t="shared" si="261"/>
        <v>17501.379739956879</v>
      </c>
      <c r="C286" s="16">
        <f t="shared" si="262"/>
        <v>38259.971265981236</v>
      </c>
      <c r="D286" s="16">
        <f t="shared" si="263"/>
        <v>49174.111112415354</v>
      </c>
      <c r="E286" s="16">
        <f t="shared" si="264"/>
        <v>123291.27015726452</v>
      </c>
      <c r="F286" s="16">
        <f t="shared" si="265"/>
        <v>310468.41461602575</v>
      </c>
      <c r="G286" s="16">
        <f t="shared" si="266"/>
        <v>466768.53322275588</v>
      </c>
      <c r="H286" s="16">
        <f t="shared" si="267"/>
        <v>374873.98737903486</v>
      </c>
      <c r="I286" s="16">
        <f t="shared" si="268"/>
        <v>455475.27549065743</v>
      </c>
      <c r="J286" s="16">
        <f t="shared" si="229"/>
        <v>1835812.942984092</v>
      </c>
    </row>
    <row r="287" spans="1:47" hidden="1" x14ac:dyDescent="0.4">
      <c r="A287" s="9">
        <v>59</v>
      </c>
      <c r="B287" s="16">
        <f t="shared" si="261"/>
        <v>21949.163670614791</v>
      </c>
      <c r="C287" s="16">
        <f t="shared" si="262"/>
        <v>47983.323819480211</v>
      </c>
      <c r="D287" s="16">
        <f t="shared" si="263"/>
        <v>61671.172741838993</v>
      </c>
      <c r="E287" s="16">
        <f t="shared" si="264"/>
        <v>154624.39579329139</v>
      </c>
      <c r="F287" s="16">
        <f t="shared" si="265"/>
        <v>389370.56096242572</v>
      </c>
      <c r="G287" s="16">
        <f t="shared" si="266"/>
        <v>585392.64241962251</v>
      </c>
      <c r="H287" s="16">
        <f t="shared" si="267"/>
        <v>470144.10448530782</v>
      </c>
      <c r="I287" s="16">
        <f t="shared" si="268"/>
        <v>571229.32753781055</v>
      </c>
      <c r="J287" s="16">
        <f t="shared" si="229"/>
        <v>2302364.6914303917</v>
      </c>
    </row>
    <row r="288" spans="1:47" hidden="1" x14ac:dyDescent="0.4">
      <c r="A288" s="9">
        <v>60</v>
      </c>
      <c r="B288" s="16">
        <f t="shared" si="261"/>
        <v>27527.30316110178</v>
      </c>
      <c r="C288" s="16">
        <f t="shared" si="262"/>
        <v>60177.759903648781</v>
      </c>
      <c r="D288" s="16">
        <f t="shared" si="263"/>
        <v>77344.225677174865</v>
      </c>
      <c r="E288" s="16">
        <f t="shared" si="264"/>
        <v>193920.49205057035</v>
      </c>
      <c r="F288" s="16">
        <f t="shared" si="265"/>
        <v>488324.8234177815</v>
      </c>
      <c r="G288" s="16">
        <f t="shared" si="266"/>
        <v>734163.76942434022</v>
      </c>
      <c r="H288" s="16">
        <f t="shared" si="267"/>
        <v>589626.07815193164</v>
      </c>
      <c r="I288" s="16">
        <f t="shared" si="268"/>
        <v>716401.00370251283</v>
      </c>
      <c r="J288" s="16">
        <f t="shared" si="229"/>
        <v>2887485.4554890622</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6664</v>
      </c>
      <c r="H293" s="16">
        <f t="shared" si="292"/>
        <v>0</v>
      </c>
      <c r="I293" s="16">
        <f t="shared" si="292"/>
        <v>0</v>
      </c>
      <c r="J293" s="16">
        <f>SUM(B293:I293)</f>
        <v>6664</v>
      </c>
      <c r="L293" s="9">
        <v>0</v>
      </c>
      <c r="M293" s="9">
        <f>M98</f>
        <v>58.714285714285715</v>
      </c>
      <c r="N293" s="9">
        <f t="shared" ref="N293:T293" si="293">N98</f>
        <v>186.71428571428572</v>
      </c>
      <c r="O293" s="9">
        <f t="shared" si="293"/>
        <v>285</v>
      </c>
      <c r="P293" s="9">
        <f t="shared" si="293"/>
        <v>120.85714285714286</v>
      </c>
      <c r="Q293" s="9">
        <f t="shared" si="293"/>
        <v>126.14285714285714</v>
      </c>
      <c r="R293" s="9">
        <f t="shared" si="293"/>
        <v>85.428571428571431</v>
      </c>
      <c r="S293" s="9">
        <f t="shared" si="293"/>
        <v>35.571428571428569</v>
      </c>
      <c r="T293" s="9">
        <f t="shared" si="293"/>
        <v>42.142857142857146</v>
      </c>
      <c r="V293">
        <v>0</v>
      </c>
      <c r="W293">
        <v>0</v>
      </c>
      <c r="X293">
        <v>0</v>
      </c>
      <c r="Y293">
        <v>0</v>
      </c>
      <c r="Z293">
        <v>0</v>
      </c>
      <c r="AA293">
        <f>($B$29-$B$28-$B$27)/30*8</f>
        <v>1769.6</v>
      </c>
      <c r="AB293">
        <v>0</v>
      </c>
      <c r="AC293">
        <v>0</v>
      </c>
      <c r="AE293">
        <v>0</v>
      </c>
      <c r="AF293">
        <v>0</v>
      </c>
      <c r="AG293">
        <v>0</v>
      </c>
      <c r="AH293">
        <v>0</v>
      </c>
      <c r="AI293">
        <v>0</v>
      </c>
      <c r="AJ293">
        <f>($B$29-$B$28-$B$27)/30*7</f>
        <v>1548.3999999999999</v>
      </c>
      <c r="AK293">
        <v>0</v>
      </c>
      <c r="AL293">
        <v>0</v>
      </c>
      <c r="AN293">
        <v>0</v>
      </c>
      <c r="AO293">
        <v>0</v>
      </c>
      <c r="AP293">
        <v>0</v>
      </c>
      <c r="AQ293">
        <v>0</v>
      </c>
      <c r="AR293">
        <v>0</v>
      </c>
      <c r="AS293">
        <f>($B$29-$B$28-$B$27)/30*6</f>
        <v>1327.1999999999998</v>
      </c>
      <c r="AT293">
        <v>0</v>
      </c>
      <c r="AU293">
        <v>0</v>
      </c>
      <c r="AW293">
        <v>0</v>
      </c>
      <c r="AX293">
        <v>0</v>
      </c>
      <c r="AY293">
        <v>0</v>
      </c>
      <c r="AZ293">
        <v>0</v>
      </c>
      <c r="BA293">
        <v>0</v>
      </c>
      <c r="BB293">
        <f>($B$29-$B$28-$B$27)/30*5</f>
        <v>1106</v>
      </c>
      <c r="BC293">
        <v>0</v>
      </c>
      <c r="BD293">
        <v>0</v>
      </c>
      <c r="BF293">
        <v>0</v>
      </c>
      <c r="BG293">
        <v>0</v>
      </c>
      <c r="BH293">
        <v>0</v>
      </c>
      <c r="BI293">
        <v>0</v>
      </c>
      <c r="BJ293">
        <v>0</v>
      </c>
      <c r="BK293">
        <f>($B$29-$B$28-$B$27)/30*4</f>
        <v>884.8</v>
      </c>
      <c r="BL293">
        <v>0</v>
      </c>
      <c r="BM293">
        <v>0</v>
      </c>
    </row>
    <row r="294" spans="1:65" hidden="1" x14ac:dyDescent="0.4">
      <c r="A294" s="9">
        <v>1</v>
      </c>
      <c r="B294" s="16">
        <f t="shared" ref="B294:I294" si="294">V294+AE294+AN294+AW294+BF294+B164</f>
        <v>58.714285714285715</v>
      </c>
      <c r="C294" s="16">
        <f t="shared" si="294"/>
        <v>186.71428571428572</v>
      </c>
      <c r="D294" s="16">
        <f t="shared" si="294"/>
        <v>285</v>
      </c>
      <c r="E294" s="16">
        <f t="shared" si="294"/>
        <v>120.85714285714288</v>
      </c>
      <c r="F294" s="16">
        <f t="shared" si="294"/>
        <v>126.14285714285714</v>
      </c>
      <c r="G294" s="16">
        <f t="shared" si="294"/>
        <v>6305.1619047619042</v>
      </c>
      <c r="H294" s="16">
        <f t="shared" si="294"/>
        <v>35.571428571428569</v>
      </c>
      <c r="I294" s="16">
        <f t="shared" si="294"/>
        <v>42.142857142857146</v>
      </c>
      <c r="J294" s="16">
        <f t="shared" ref="J294:J353" si="295">SUM(B294:I294)</f>
        <v>7160.3047619047611</v>
      </c>
      <c r="L294" s="9">
        <v>1</v>
      </c>
      <c r="M294" s="9">
        <f t="shared" ref="M294:T294" si="296">M99</f>
        <v>73.635878204697633</v>
      </c>
      <c r="N294" s="9">
        <f t="shared" si="296"/>
        <v>234.16567594535232</v>
      </c>
      <c r="O294" s="9">
        <f t="shared" si="296"/>
        <v>357.42962778192646</v>
      </c>
      <c r="P294" s="9">
        <f t="shared" si="296"/>
        <v>151.57166170601994</v>
      </c>
      <c r="Q294" s="9">
        <f t="shared" si="296"/>
        <v>158.20068237164963</v>
      </c>
      <c r="R294" s="9">
        <f t="shared" si="296"/>
        <v>107.13930697423159</v>
      </c>
      <c r="S294" s="9">
        <f t="shared" si="296"/>
        <v>44.611517452481046</v>
      </c>
      <c r="T294" s="9">
        <f t="shared" si="296"/>
        <v>52.853002604345015</v>
      </c>
      <c r="V294">
        <f>IF(V293+M293*(1-B$65)-V293/2&lt;0,0,V293+M293*(1-B$65)-V293/2)</f>
        <v>58.37433</v>
      </c>
      <c r="W294">
        <f t="shared" ref="W294:AC309" si="297">IF(W293+N293*(1-C$65)-W293/2&lt;0,0,W293+N293*(1-C$65)-W293/2)</f>
        <v>185.97110454494154</v>
      </c>
      <c r="X294">
        <f t="shared" si="297"/>
        <v>283.56722552884617</v>
      </c>
      <c r="Y294">
        <f t="shared" si="297"/>
        <v>118.86141583284174</v>
      </c>
      <c r="Z294">
        <f t="shared" si="297"/>
        <v>122.1223927291105</v>
      </c>
      <c r="AA294">
        <f t="shared" si="297"/>
        <v>966.53530056072918</v>
      </c>
      <c r="AB294">
        <f t="shared" si="297"/>
        <v>32.984866330192027</v>
      </c>
      <c r="AC294">
        <f t="shared" si="297"/>
        <v>38.70212065637066</v>
      </c>
      <c r="AE294">
        <f>IF(AE293+V293/2-AE293/2&lt;0,0,AE293+V293/2-AE293/2)</f>
        <v>0</v>
      </c>
      <c r="AF294">
        <f t="shared" ref="AF294:AL309" si="298">IF(AF293+W293/2-AF293/2&lt;0,0,AF293+W293/2-AF293/2)</f>
        <v>0</v>
      </c>
      <c r="AG294">
        <f t="shared" si="298"/>
        <v>0</v>
      </c>
      <c r="AH294">
        <f t="shared" si="298"/>
        <v>0</v>
      </c>
      <c r="AI294">
        <f t="shared" si="298"/>
        <v>0</v>
      </c>
      <c r="AJ294">
        <f t="shared" si="298"/>
        <v>1659</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1437.7999999999997</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1216.5999999999999</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995.4</v>
      </c>
      <c r="BL294">
        <f t="shared" si="301"/>
        <v>0</v>
      </c>
      <c r="BM294">
        <f t="shared" si="301"/>
        <v>0</v>
      </c>
    </row>
    <row r="295" spans="1:65" hidden="1" x14ac:dyDescent="0.4">
      <c r="A295" s="9">
        <v>2</v>
      </c>
      <c r="B295" s="16">
        <f t="shared" ref="B295:I295" si="302">V295+AE295+AN295+AW295+BF295+B165</f>
        <v>132.35016391898336</v>
      </c>
      <c r="C295" s="16">
        <f t="shared" si="302"/>
        <v>420.87996165963801</v>
      </c>
      <c r="D295" s="16">
        <f t="shared" si="302"/>
        <v>642.42962778192646</v>
      </c>
      <c r="E295" s="16">
        <f t="shared" si="302"/>
        <v>272.42880456316283</v>
      </c>
      <c r="F295" s="16">
        <f t="shared" si="302"/>
        <v>284.3435395145068</v>
      </c>
      <c r="G295" s="16">
        <f t="shared" si="302"/>
        <v>5912.6785450694697</v>
      </c>
      <c r="H295" s="16">
        <f t="shared" si="302"/>
        <v>80.182946023909608</v>
      </c>
      <c r="I295" s="16">
        <f t="shared" si="302"/>
        <v>94.995859747202161</v>
      </c>
      <c r="J295" s="16">
        <f t="shared" si="295"/>
        <v>7840.2894482787988</v>
      </c>
      <c r="L295" s="9">
        <v>2</v>
      </c>
      <c r="M295" s="9">
        <f t="shared" ref="M295:T295" si="303">M100</f>
        <v>92.349629958246823</v>
      </c>
      <c r="N295" s="9">
        <f t="shared" si="303"/>
        <v>293.67631716649294</v>
      </c>
      <c r="O295" s="9">
        <f t="shared" si="303"/>
        <v>448.26645198711049</v>
      </c>
      <c r="P295" s="9">
        <f t="shared" si="303"/>
        <v>190.0919390381431</v>
      </c>
      <c r="Q295" s="9">
        <f t="shared" si="303"/>
        <v>198.40565268401932</v>
      </c>
      <c r="R295" s="9">
        <f t="shared" si="303"/>
        <v>134.36758811443212</v>
      </c>
      <c r="S295" s="9">
        <f t="shared" si="303"/>
        <v>55.949045887113037</v>
      </c>
      <c r="T295" s="9">
        <f t="shared" si="303"/>
        <v>66.285014203607815</v>
      </c>
      <c r="V295">
        <f t="shared" ref="V295:V353" si="304">IF(V294+M294*(1-B$65)-V294/2&lt;0,0,V294+M294*(1-B$65)-V294/2)</f>
        <v>102.39669146989246</v>
      </c>
      <c r="W295">
        <f t="shared" si="297"/>
        <v>326.21917569595212</v>
      </c>
      <c r="X295">
        <f t="shared" si="297"/>
        <v>497.41634213961277</v>
      </c>
      <c r="Y295">
        <f t="shared" si="297"/>
        <v>208.49945043840472</v>
      </c>
      <c r="Z295">
        <f t="shared" si="297"/>
        <v>214.21965733649984</v>
      </c>
      <c r="AA295">
        <f t="shared" si="297"/>
        <v>585.77508205603237</v>
      </c>
      <c r="AB295">
        <f t="shared" si="297"/>
        <v>57.860041918910511</v>
      </c>
      <c r="AC295">
        <f t="shared" si="297"/>
        <v>67.888900961791549</v>
      </c>
      <c r="AE295">
        <f t="shared" ref="AE295:AE353" si="305">IF(AE294+V294/2-AE294/2&lt;0,0,AE294+V294/2-AE294/2)</f>
        <v>29.187165</v>
      </c>
      <c r="AF295">
        <f t="shared" si="298"/>
        <v>92.98555227247077</v>
      </c>
      <c r="AG295">
        <f t="shared" si="298"/>
        <v>141.78361276442308</v>
      </c>
      <c r="AH295">
        <f t="shared" si="298"/>
        <v>59.430707916420872</v>
      </c>
      <c r="AI295">
        <f t="shared" si="298"/>
        <v>61.061196364555251</v>
      </c>
      <c r="AJ295">
        <f t="shared" si="298"/>
        <v>1312.7676502803647</v>
      </c>
      <c r="AK295">
        <f t="shared" si="298"/>
        <v>16.492433165096013</v>
      </c>
      <c r="AL295">
        <f t="shared" si="298"/>
        <v>19.35106032818533</v>
      </c>
      <c r="AN295">
        <f t="shared" ref="AN295:AN353" si="306">IF(AN294+AE294/2-AN294/2&lt;0,0,AN294+AE294/2-AN294/2)</f>
        <v>0</v>
      </c>
      <c r="AO295">
        <f t="shared" si="299"/>
        <v>0</v>
      </c>
      <c r="AP295">
        <f t="shared" si="299"/>
        <v>0</v>
      </c>
      <c r="AQ295">
        <f t="shared" si="299"/>
        <v>0</v>
      </c>
      <c r="AR295">
        <f t="shared" si="299"/>
        <v>0</v>
      </c>
      <c r="AS295">
        <f t="shared" si="299"/>
        <v>1548.3999999999999</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1327.1999999999998</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1105.9999999999998</v>
      </c>
      <c r="BL295">
        <f t="shared" si="301"/>
        <v>0</v>
      </c>
      <c r="BM295">
        <f t="shared" si="301"/>
        <v>0</v>
      </c>
    </row>
    <row r="296" spans="1:65" hidden="1" x14ac:dyDescent="0.4">
      <c r="A296" s="9">
        <v>3</v>
      </c>
      <c r="B296" s="16">
        <f t="shared" ref="B296:I296" si="309">V296+AE296+AN296+AW296+BF296+B166</f>
        <v>224.69979387723018</v>
      </c>
      <c r="C296" s="16">
        <f t="shared" si="309"/>
        <v>714.55627882613101</v>
      </c>
      <c r="D296" s="16">
        <f t="shared" si="309"/>
        <v>1090.6960797690367</v>
      </c>
      <c r="E296" s="16">
        <f t="shared" si="309"/>
        <v>462.52074360130592</v>
      </c>
      <c r="F296" s="16">
        <f t="shared" si="309"/>
        <v>482.74919219852609</v>
      </c>
      <c r="G296" s="16">
        <f t="shared" si="309"/>
        <v>5492.0226665172358</v>
      </c>
      <c r="H296" s="16">
        <f t="shared" si="309"/>
        <v>136.13199191102265</v>
      </c>
      <c r="I296" s="16">
        <f t="shared" si="309"/>
        <v>161.28087395080999</v>
      </c>
      <c r="J296" s="16">
        <f t="shared" si="295"/>
        <v>8764.6576206512982</v>
      </c>
      <c r="L296" s="9">
        <v>3</v>
      </c>
      <c r="M296" s="9">
        <f t="shared" ref="M296:T296" si="310">M101</f>
        <v>115.81927670798177</v>
      </c>
      <c r="N296" s="9">
        <f t="shared" si="310"/>
        <v>368.31093590591769</v>
      </c>
      <c r="O296" s="9">
        <f t="shared" si="310"/>
        <v>562.18845993290427</v>
      </c>
      <c r="P296" s="9">
        <f t="shared" si="310"/>
        <v>238.4017228587654</v>
      </c>
      <c r="Q296" s="9">
        <f t="shared" si="310"/>
        <v>248.82827574975158</v>
      </c>
      <c r="R296" s="9">
        <f t="shared" si="310"/>
        <v>168.51563861647958</v>
      </c>
      <c r="S296" s="9">
        <f t="shared" si="310"/>
        <v>70.167882969069254</v>
      </c>
      <c r="T296" s="9">
        <f t="shared" si="310"/>
        <v>83.130624401106132</v>
      </c>
      <c r="V296">
        <f t="shared" si="304"/>
        <v>143.0132713357348</v>
      </c>
      <c r="W296">
        <f t="shared" si="297"/>
        <v>455.61698155494071</v>
      </c>
      <c r="X296">
        <f t="shared" si="297"/>
        <v>694.72106260540158</v>
      </c>
      <c r="Y296">
        <f t="shared" si="297"/>
        <v>291.20265558254459</v>
      </c>
      <c r="Z296">
        <f t="shared" si="297"/>
        <v>299.19183462212663</v>
      </c>
      <c r="AA296">
        <f t="shared" si="297"/>
        <v>421.44611360506229</v>
      </c>
      <c r="AB296">
        <f t="shared" si="297"/>
        <v>80.810754289645729</v>
      </c>
      <c r="AC296">
        <f t="shared" si="297"/>
        <v>94.817651572153096</v>
      </c>
      <c r="AE296">
        <f t="shared" si="305"/>
        <v>65.791928234946226</v>
      </c>
      <c r="AF296">
        <f t="shared" si="298"/>
        <v>209.60236398421145</v>
      </c>
      <c r="AG296">
        <f t="shared" si="298"/>
        <v>319.59997745201792</v>
      </c>
      <c r="AH296">
        <f t="shared" si="298"/>
        <v>133.96507917741278</v>
      </c>
      <c r="AI296">
        <f t="shared" si="298"/>
        <v>137.64042685052755</v>
      </c>
      <c r="AJ296">
        <f t="shared" si="298"/>
        <v>949.27136616819848</v>
      </c>
      <c r="AK296">
        <f t="shared" si="298"/>
        <v>37.176237542003257</v>
      </c>
      <c r="AL296">
        <f t="shared" si="298"/>
        <v>43.619980644988445</v>
      </c>
      <c r="AN296">
        <f t="shared" si="306"/>
        <v>14.5935825</v>
      </c>
      <c r="AO296">
        <f t="shared" si="299"/>
        <v>46.492776136235385</v>
      </c>
      <c r="AP296">
        <f t="shared" si="299"/>
        <v>70.891806382211541</v>
      </c>
      <c r="AQ296">
        <f t="shared" si="299"/>
        <v>29.715353958210436</v>
      </c>
      <c r="AR296">
        <f t="shared" si="299"/>
        <v>30.530598182277625</v>
      </c>
      <c r="AS296">
        <f t="shared" si="299"/>
        <v>1430.5838251401824</v>
      </c>
      <c r="AT296">
        <f t="shared" si="299"/>
        <v>8.2462165825480067</v>
      </c>
      <c r="AU296">
        <f t="shared" si="299"/>
        <v>9.675530164092665</v>
      </c>
      <c r="AW296">
        <f t="shared" si="307"/>
        <v>0</v>
      </c>
      <c r="AX296">
        <f t="shared" si="300"/>
        <v>0</v>
      </c>
      <c r="AY296">
        <f t="shared" si="300"/>
        <v>0</v>
      </c>
      <c r="AZ296">
        <f t="shared" si="300"/>
        <v>0</v>
      </c>
      <c r="BA296">
        <f t="shared" si="300"/>
        <v>0</v>
      </c>
      <c r="BB296">
        <f t="shared" si="300"/>
        <v>1437.7999999999997</v>
      </c>
      <c r="BC296">
        <f t="shared" si="300"/>
        <v>0</v>
      </c>
      <c r="BD296">
        <f t="shared" si="300"/>
        <v>0</v>
      </c>
      <c r="BF296">
        <f t="shared" si="308"/>
        <v>0</v>
      </c>
      <c r="BG296">
        <f t="shared" si="301"/>
        <v>0</v>
      </c>
      <c r="BH296">
        <f t="shared" si="301"/>
        <v>0</v>
      </c>
      <c r="BI296">
        <f t="shared" si="301"/>
        <v>0</v>
      </c>
      <c r="BJ296">
        <f t="shared" si="301"/>
        <v>0</v>
      </c>
      <c r="BK296">
        <f t="shared" si="301"/>
        <v>1216.5999999999999</v>
      </c>
      <c r="BL296">
        <f t="shared" si="301"/>
        <v>0</v>
      </c>
      <c r="BM296">
        <f t="shared" si="301"/>
        <v>0</v>
      </c>
    </row>
    <row r="297" spans="1:65" hidden="1" x14ac:dyDescent="0.4">
      <c r="A297" s="9">
        <v>4</v>
      </c>
      <c r="B297" s="16">
        <f t="shared" ref="B297:I297" si="311">V297+AE297+AN297+AW297+BF297+B167</f>
        <v>340.50773872806911</v>
      </c>
      <c r="C297" s="16">
        <f t="shared" si="311"/>
        <v>1082.8424420264039</v>
      </c>
      <c r="D297" s="16">
        <f t="shared" si="311"/>
        <v>1652.835011695531</v>
      </c>
      <c r="E297" s="16">
        <f t="shared" si="311"/>
        <v>700.85742054224238</v>
      </c>
      <c r="F297" s="16">
        <f t="shared" si="311"/>
        <v>731.4508977722893</v>
      </c>
      <c r="G297" s="16">
        <f t="shared" si="311"/>
        <v>5050.1019517038649</v>
      </c>
      <c r="H297" s="16">
        <f t="shared" si="311"/>
        <v>206.26419547907832</v>
      </c>
      <c r="I297" s="16">
        <f t="shared" si="311"/>
        <v>244.39005644451129</v>
      </c>
      <c r="J297" s="16">
        <f t="shared" si="295"/>
        <v>10009.249714391992</v>
      </c>
      <c r="L297" s="9">
        <v>4</v>
      </c>
      <c r="M297" s="9">
        <f t="shared" ref="M297:T297" si="312">M102</f>
        <v>145.25347706563463</v>
      </c>
      <c r="N297" s="9">
        <f t="shared" si="312"/>
        <v>461.91312536443905</v>
      </c>
      <c r="O297" s="9">
        <f t="shared" si="312"/>
        <v>705.06249816530681</v>
      </c>
      <c r="P297" s="9">
        <f t="shared" si="312"/>
        <v>298.98890899641577</v>
      </c>
      <c r="Q297" s="9">
        <f t="shared" si="312"/>
        <v>312.06525608018336</v>
      </c>
      <c r="R297" s="9">
        <f t="shared" si="312"/>
        <v>211.34204205656818</v>
      </c>
      <c r="S297" s="9">
        <f t="shared" si="312"/>
        <v>88.000281725895434</v>
      </c>
      <c r="T297" s="9">
        <f t="shared" si="312"/>
        <v>104.25736188409297</v>
      </c>
      <c r="V297">
        <f t="shared" si="304"/>
        <v>186.65531876370994</v>
      </c>
      <c r="W297">
        <f t="shared" si="297"/>
        <v>594.65343413235382</v>
      </c>
      <c r="X297">
        <f t="shared" si="297"/>
        <v>906.72271308343261</v>
      </c>
      <c r="Y297">
        <f t="shared" si="297"/>
        <v>380.06629730885061</v>
      </c>
      <c r="Z297">
        <f t="shared" si="297"/>
        <v>390.49346079071222</v>
      </c>
      <c r="AA297">
        <f t="shared" si="297"/>
        <v>371.95338222144119</v>
      </c>
      <c r="AB297">
        <f t="shared" si="297"/>
        <v>105.47103048960659</v>
      </c>
      <c r="AC297">
        <f t="shared" si="297"/>
        <v>123.75228405955885</v>
      </c>
      <c r="AE297">
        <f t="shared" si="305"/>
        <v>104.4025997853405</v>
      </c>
      <c r="AF297">
        <f t="shared" si="298"/>
        <v>332.60967276957604</v>
      </c>
      <c r="AG297">
        <f t="shared" si="298"/>
        <v>507.16052002870975</v>
      </c>
      <c r="AH297">
        <f t="shared" si="298"/>
        <v>212.5838673799787</v>
      </c>
      <c r="AI297">
        <f t="shared" si="298"/>
        <v>218.41613073632709</v>
      </c>
      <c r="AJ297">
        <f t="shared" si="298"/>
        <v>685.35873988663036</v>
      </c>
      <c r="AK297">
        <f t="shared" si="298"/>
        <v>58.993495915824496</v>
      </c>
      <c r="AL297">
        <f t="shared" si="298"/>
        <v>69.218816108570763</v>
      </c>
      <c r="AN297">
        <f t="shared" si="306"/>
        <v>40.192755367473112</v>
      </c>
      <c r="AO297">
        <f t="shared" si="299"/>
        <v>128.04757006022342</v>
      </c>
      <c r="AP297">
        <f t="shared" si="299"/>
        <v>195.24589191711473</v>
      </c>
      <c r="AQ297">
        <f t="shared" si="299"/>
        <v>81.840216567811595</v>
      </c>
      <c r="AR297">
        <f t="shared" si="299"/>
        <v>84.085512516402588</v>
      </c>
      <c r="AS297">
        <f t="shared" si="299"/>
        <v>1189.9275956541903</v>
      </c>
      <c r="AT297">
        <f t="shared" si="299"/>
        <v>22.711227062275629</v>
      </c>
      <c r="AU297">
        <f t="shared" si="299"/>
        <v>26.647755404540554</v>
      </c>
      <c r="AW297">
        <f t="shared" si="307"/>
        <v>7.2967912500000001</v>
      </c>
      <c r="AX297">
        <f t="shared" si="300"/>
        <v>23.246388068117692</v>
      </c>
      <c r="AY297">
        <f t="shared" si="300"/>
        <v>35.445903191105771</v>
      </c>
      <c r="AZ297">
        <f t="shared" si="300"/>
        <v>14.857676979105218</v>
      </c>
      <c r="BA297">
        <f t="shared" si="300"/>
        <v>15.265299091138813</v>
      </c>
      <c r="BB297">
        <f t="shared" si="300"/>
        <v>1434.1919125700913</v>
      </c>
      <c r="BC297">
        <f t="shared" si="300"/>
        <v>4.1231082912740034</v>
      </c>
      <c r="BD297">
        <f t="shared" si="300"/>
        <v>4.8377650820463325</v>
      </c>
      <c r="BF297">
        <f t="shared" si="308"/>
        <v>0</v>
      </c>
      <c r="BG297">
        <f t="shared" si="301"/>
        <v>0</v>
      </c>
      <c r="BH297">
        <f t="shared" si="301"/>
        <v>0</v>
      </c>
      <c r="BI297">
        <f t="shared" si="301"/>
        <v>0</v>
      </c>
      <c r="BJ297">
        <f t="shared" si="301"/>
        <v>0</v>
      </c>
      <c r="BK297">
        <f t="shared" si="301"/>
        <v>1327.1999999999998</v>
      </c>
      <c r="BL297">
        <f t="shared" si="301"/>
        <v>0</v>
      </c>
      <c r="BM297">
        <f t="shared" si="301"/>
        <v>0</v>
      </c>
    </row>
    <row r="298" spans="1:65" hidden="1" x14ac:dyDescent="0.4">
      <c r="A298" s="9">
        <v>5</v>
      </c>
      <c r="B298" s="16">
        <f t="shared" ref="B298:I298" si="313">V298+AE298+AN298+AW298+BF298+B168</f>
        <v>485.72434035492449</v>
      </c>
      <c r="C298" s="16">
        <f t="shared" si="313"/>
        <v>1544.6749535621577</v>
      </c>
      <c r="D298" s="16">
        <f t="shared" si="313"/>
        <v>2357.7363388413642</v>
      </c>
      <c r="E298" s="16">
        <f t="shared" si="313"/>
        <v>999.63466107774252</v>
      </c>
      <c r="F298" s="16">
        <f t="shared" si="313"/>
        <v>1043.1042769008754</v>
      </c>
      <c r="G298" s="16">
        <f t="shared" si="313"/>
        <v>4595.5325777621501</v>
      </c>
      <c r="H298" s="16">
        <f t="shared" si="313"/>
        <v>294.14188430921786</v>
      </c>
      <c r="I298" s="16">
        <f t="shared" si="313"/>
        <v>348.5699855564489</v>
      </c>
      <c r="J298" s="16">
        <f t="shared" si="295"/>
        <v>11669.119018364881</v>
      </c>
      <c r="L298" s="9">
        <v>5</v>
      </c>
      <c r="M298" s="9">
        <f t="shared" ref="M298:T298" si="314">M103</f>
        <v>182.1680569880715</v>
      </c>
      <c r="N298" s="9">
        <f t="shared" si="314"/>
        <v>579.30328584771155</v>
      </c>
      <c r="O298" s="9">
        <f t="shared" si="314"/>
        <v>884.2464080077923</v>
      </c>
      <c r="P298" s="9">
        <f t="shared" si="314"/>
        <v>374.97366474916902</v>
      </c>
      <c r="Q298" s="9">
        <f t="shared" si="314"/>
        <v>391.37322219091755</v>
      </c>
      <c r="R298" s="9">
        <f t="shared" si="314"/>
        <v>265.05230676123301</v>
      </c>
      <c r="S298" s="9">
        <f t="shared" si="314"/>
        <v>110.3645892701455</v>
      </c>
      <c r="T298" s="9">
        <f t="shared" si="314"/>
        <v>130.75322825177881</v>
      </c>
      <c r="V298">
        <f t="shared" si="304"/>
        <v>237.74011881527957</v>
      </c>
      <c r="W298">
        <f t="shared" si="297"/>
        <v>757.40128393290649</v>
      </c>
      <c r="X298">
        <f t="shared" si="297"/>
        <v>1154.8793089247802</v>
      </c>
      <c r="Y298">
        <f t="shared" si="297"/>
        <v>484.08482157571916</v>
      </c>
      <c r="Z298">
        <f t="shared" si="297"/>
        <v>497.36574548136076</v>
      </c>
      <c r="AA298">
        <f t="shared" si="297"/>
        <v>388.18193743226414</v>
      </c>
      <c r="AB298">
        <f t="shared" si="297"/>
        <v>134.33689158309767</v>
      </c>
      <c r="AC298">
        <f t="shared" si="297"/>
        <v>157.62145386934367</v>
      </c>
      <c r="AE298">
        <f t="shared" si="305"/>
        <v>145.52895927452522</v>
      </c>
      <c r="AF298">
        <f t="shared" si="298"/>
        <v>463.63155345096493</v>
      </c>
      <c r="AG298">
        <f t="shared" si="298"/>
        <v>706.94161655607115</v>
      </c>
      <c r="AH298">
        <f t="shared" si="298"/>
        <v>296.32508234441468</v>
      </c>
      <c r="AI298">
        <f t="shared" si="298"/>
        <v>304.45479576351966</v>
      </c>
      <c r="AJ298">
        <f t="shared" si="298"/>
        <v>528.65606105403572</v>
      </c>
      <c r="AK298">
        <f t="shared" si="298"/>
        <v>82.232263202715544</v>
      </c>
      <c r="AL298">
        <f t="shared" si="298"/>
        <v>96.485550084064812</v>
      </c>
      <c r="AN298">
        <f t="shared" si="306"/>
        <v>72.297677576406812</v>
      </c>
      <c r="AO298">
        <f t="shared" si="299"/>
        <v>230.32862141489971</v>
      </c>
      <c r="AP298">
        <f t="shared" si="299"/>
        <v>351.20320597291226</v>
      </c>
      <c r="AQ298">
        <f t="shared" si="299"/>
        <v>147.21204197389517</v>
      </c>
      <c r="AR298">
        <f t="shared" si="299"/>
        <v>151.25082162636483</v>
      </c>
      <c r="AS298">
        <f t="shared" si="299"/>
        <v>937.64316777041029</v>
      </c>
      <c r="AT298">
        <f t="shared" si="299"/>
        <v>40.852361489050061</v>
      </c>
      <c r="AU298">
        <f t="shared" si="299"/>
        <v>47.933285756555662</v>
      </c>
      <c r="AW298">
        <f t="shared" si="307"/>
        <v>23.744773308736555</v>
      </c>
      <c r="AX298">
        <f t="shared" si="300"/>
        <v>75.646979064170566</v>
      </c>
      <c r="AY298">
        <f t="shared" si="300"/>
        <v>115.34589755411027</v>
      </c>
      <c r="AZ298">
        <f t="shared" si="300"/>
        <v>48.348946773458401</v>
      </c>
      <c r="BA298">
        <f t="shared" si="300"/>
        <v>49.675405803770701</v>
      </c>
      <c r="BB298">
        <f t="shared" si="300"/>
        <v>1312.0597541121406</v>
      </c>
      <c r="BC298">
        <f t="shared" si="300"/>
        <v>13.417167676774815</v>
      </c>
      <c r="BD298">
        <f t="shared" si="300"/>
        <v>15.742760243293443</v>
      </c>
      <c r="BF298">
        <f t="shared" si="308"/>
        <v>3.648395625</v>
      </c>
      <c r="BG298">
        <f t="shared" si="301"/>
        <v>11.623194034058846</v>
      </c>
      <c r="BH298">
        <f t="shared" si="301"/>
        <v>17.722951595552885</v>
      </c>
      <c r="BI298">
        <f t="shared" si="301"/>
        <v>7.4288384895526089</v>
      </c>
      <c r="BJ298">
        <f t="shared" si="301"/>
        <v>7.6326495455694063</v>
      </c>
      <c r="BK298">
        <f t="shared" si="301"/>
        <v>1380.6959562850457</v>
      </c>
      <c r="BL298">
        <f t="shared" si="301"/>
        <v>2.0615541456370017</v>
      </c>
      <c r="BM298">
        <f t="shared" si="301"/>
        <v>2.4188825410231662</v>
      </c>
    </row>
    <row r="299" spans="1:65" hidden="1" x14ac:dyDescent="0.4">
      <c r="A299" s="9">
        <v>6</v>
      </c>
      <c r="B299" s="16">
        <f t="shared" ref="B299:I299" si="315">V299+AE299+AN299+AW299+BF299+B169</f>
        <v>665.99173431721283</v>
      </c>
      <c r="C299" s="16">
        <f t="shared" si="315"/>
        <v>2117.9994808943447</v>
      </c>
      <c r="D299" s="16">
        <f t="shared" si="315"/>
        <v>3232.7870654991998</v>
      </c>
      <c r="E299" s="16">
        <f t="shared" si="315"/>
        <v>1370.4549891198603</v>
      </c>
      <c r="F299" s="16">
        <f t="shared" si="315"/>
        <v>1429.807102883035</v>
      </c>
      <c r="G299" s="16">
        <f t="shared" si="315"/>
        <v>4167.6707591520371</v>
      </c>
      <c r="H299" s="16">
        <f t="shared" si="315"/>
        <v>403.20871747357768</v>
      </c>
      <c r="I299" s="16">
        <f t="shared" si="315"/>
        <v>477.9372384994179</v>
      </c>
      <c r="J299" s="16">
        <f t="shared" si="295"/>
        <v>13865.857087838685</v>
      </c>
      <c r="L299" s="9">
        <v>6</v>
      </c>
      <c r="M299" s="9">
        <f t="shared" ref="M299:T299" si="316">M104</f>
        <v>228.46407299299355</v>
      </c>
      <c r="N299" s="9">
        <f t="shared" si="316"/>
        <v>726.52686959085781</v>
      </c>
      <c r="O299" s="9">
        <f t="shared" si="316"/>
        <v>1108.9679455499322</v>
      </c>
      <c r="P299" s="9">
        <f t="shared" si="316"/>
        <v>470.26911375200126</v>
      </c>
      <c r="Q299" s="9">
        <f t="shared" si="316"/>
        <v>490.83643905793986</v>
      </c>
      <c r="R299" s="9">
        <f t="shared" si="316"/>
        <v>332.41244683652104</v>
      </c>
      <c r="S299" s="9">
        <f t="shared" si="316"/>
        <v>138.41254057239755</v>
      </c>
      <c r="T299" s="9">
        <f t="shared" si="316"/>
        <v>163.98272879059147</v>
      </c>
      <c r="V299">
        <f t="shared" si="304"/>
        <v>299.98336334575038</v>
      </c>
      <c r="W299">
        <f t="shared" si="297"/>
        <v>955.69811981594853</v>
      </c>
      <c r="X299">
        <f t="shared" si="297"/>
        <v>1457.2407092084172</v>
      </c>
      <c r="Y299">
        <f t="shared" si="297"/>
        <v>610.82409500158178</v>
      </c>
      <c r="Z299">
        <f t="shared" si="297"/>
        <v>627.582125751322</v>
      </c>
      <c r="AA299">
        <f t="shared" si="297"/>
        <v>447.68446320126208</v>
      </c>
      <c r="AB299">
        <f t="shared" si="297"/>
        <v>169.50791797081013</v>
      </c>
      <c r="AC299">
        <f t="shared" si="297"/>
        <v>198.88866087389965</v>
      </c>
      <c r="AE299">
        <f t="shared" si="305"/>
        <v>191.63453904490237</v>
      </c>
      <c r="AF299">
        <f t="shared" si="298"/>
        <v>610.51641869193577</v>
      </c>
      <c r="AG299">
        <f t="shared" si="298"/>
        <v>930.9104627404256</v>
      </c>
      <c r="AH299">
        <f t="shared" si="298"/>
        <v>390.20495196006692</v>
      </c>
      <c r="AI299">
        <f t="shared" si="298"/>
        <v>400.91027062244024</v>
      </c>
      <c r="AJ299">
        <f t="shared" si="298"/>
        <v>458.41899924314987</v>
      </c>
      <c r="AK299">
        <f t="shared" si="298"/>
        <v>108.28457739290661</v>
      </c>
      <c r="AL299">
        <f t="shared" si="298"/>
        <v>127.05350197670424</v>
      </c>
      <c r="AN299">
        <f t="shared" si="306"/>
        <v>108.91331842546602</v>
      </c>
      <c r="AO299">
        <f t="shared" si="299"/>
        <v>346.98008743293235</v>
      </c>
      <c r="AP299">
        <f t="shared" si="299"/>
        <v>529.07241126449173</v>
      </c>
      <c r="AQ299">
        <f t="shared" si="299"/>
        <v>221.76856215915492</v>
      </c>
      <c r="AR299">
        <f t="shared" si="299"/>
        <v>227.85280869494224</v>
      </c>
      <c r="AS299">
        <f t="shared" si="299"/>
        <v>733.14961441222295</v>
      </c>
      <c r="AT299">
        <f t="shared" si="299"/>
        <v>61.542312345882806</v>
      </c>
      <c r="AU299">
        <f t="shared" si="299"/>
        <v>72.209417920310244</v>
      </c>
      <c r="AW299">
        <f t="shared" si="307"/>
        <v>48.021225442571684</v>
      </c>
      <c r="AX299">
        <f t="shared" si="300"/>
        <v>152.98780023953512</v>
      </c>
      <c r="AY299">
        <f t="shared" si="300"/>
        <v>233.27455176351128</v>
      </c>
      <c r="AZ299">
        <f t="shared" si="300"/>
        <v>97.780494373676788</v>
      </c>
      <c r="BA299">
        <f t="shared" si="300"/>
        <v>100.46311371506776</v>
      </c>
      <c r="BB299">
        <f t="shared" si="300"/>
        <v>1124.8514609412755</v>
      </c>
      <c r="BC299">
        <f t="shared" si="300"/>
        <v>27.134764582912435</v>
      </c>
      <c r="BD299">
        <f t="shared" si="300"/>
        <v>31.838022999924547</v>
      </c>
      <c r="BF299">
        <f t="shared" si="308"/>
        <v>13.696584466868277</v>
      </c>
      <c r="BG299">
        <f t="shared" si="301"/>
        <v>43.63508654911471</v>
      </c>
      <c r="BH299">
        <f t="shared" si="301"/>
        <v>66.534424574831576</v>
      </c>
      <c r="BI299">
        <f t="shared" si="301"/>
        <v>27.888892631505502</v>
      </c>
      <c r="BJ299">
        <f t="shared" si="301"/>
        <v>28.654027674670054</v>
      </c>
      <c r="BK299">
        <f t="shared" si="301"/>
        <v>1346.3778551985931</v>
      </c>
      <c r="BL299">
        <f t="shared" si="301"/>
        <v>7.7393609112059076</v>
      </c>
      <c r="BM299">
        <f t="shared" si="301"/>
        <v>9.0808213921583043</v>
      </c>
    </row>
    <row r="300" spans="1:65" hidden="1" x14ac:dyDescent="0.4">
      <c r="A300" s="9">
        <v>7</v>
      </c>
      <c r="B300" s="16">
        <f t="shared" ref="B300:I300" si="317">V300+AE300+AN300+AW300+BF300+B170</f>
        <v>887.47776922963362</v>
      </c>
      <c r="C300" s="16">
        <f t="shared" si="317"/>
        <v>2822.4251682943336</v>
      </c>
      <c r="D300" s="16">
        <f t="shared" si="317"/>
        <v>4307.9211447347152</v>
      </c>
      <c r="E300" s="16">
        <f t="shared" si="317"/>
        <v>1826.0345484858415</v>
      </c>
      <c r="F300" s="16">
        <f t="shared" si="317"/>
        <v>1904.8655564677301</v>
      </c>
      <c r="G300" s="16">
        <f t="shared" si="317"/>
        <v>3823.9913581236078</v>
      </c>
      <c r="H300" s="16">
        <f t="shared" si="317"/>
        <v>537.27740088688495</v>
      </c>
      <c r="I300" s="16">
        <f t="shared" si="317"/>
        <v>637.05260089328863</v>
      </c>
      <c r="J300" s="16">
        <f t="shared" si="295"/>
        <v>16747.045547116035</v>
      </c>
      <c r="L300" s="9">
        <v>7</v>
      </c>
      <c r="M300" s="9">
        <f t="shared" ref="M300:T300" si="318">M105</f>
        <v>286.52571428571423</v>
      </c>
      <c r="N300" s="9">
        <f t="shared" si="318"/>
        <v>911.1657142857141</v>
      </c>
      <c r="O300" s="9">
        <f t="shared" si="318"/>
        <v>1390.7999999999997</v>
      </c>
      <c r="P300" s="9">
        <f t="shared" si="318"/>
        <v>589.78285714285698</v>
      </c>
      <c r="Q300" s="9">
        <f t="shared" si="318"/>
        <v>615.57714285714269</v>
      </c>
      <c r="R300" s="9">
        <f t="shared" si="318"/>
        <v>416.89142857142855</v>
      </c>
      <c r="S300" s="9">
        <f t="shared" si="318"/>
        <v>173.58857142857138</v>
      </c>
      <c r="T300" s="9">
        <f t="shared" si="318"/>
        <v>205.65714285714282</v>
      </c>
      <c r="V300">
        <f t="shared" si="304"/>
        <v>377.13294768323931</v>
      </c>
      <c r="W300">
        <f t="shared" si="297"/>
        <v>1201.4841256583445</v>
      </c>
      <c r="X300">
        <f t="shared" si="297"/>
        <v>1832.013209060415</v>
      </c>
      <c r="Y300">
        <f t="shared" si="297"/>
        <v>767.91555669834418</v>
      </c>
      <c r="Z300">
        <f t="shared" si="297"/>
        <v>788.98341014037555</v>
      </c>
      <c r="AA300">
        <f t="shared" si="297"/>
        <v>541.88373455409783</v>
      </c>
      <c r="AB300">
        <f t="shared" si="297"/>
        <v>213.1018868746408</v>
      </c>
      <c r="AC300">
        <f t="shared" si="297"/>
        <v>250.03875581491809</v>
      </c>
      <c r="AE300">
        <f t="shared" si="305"/>
        <v>245.80895119532636</v>
      </c>
      <c r="AF300">
        <f t="shared" si="298"/>
        <v>783.10726925394226</v>
      </c>
      <c r="AG300">
        <f t="shared" si="298"/>
        <v>1194.0755859744213</v>
      </c>
      <c r="AH300">
        <f t="shared" si="298"/>
        <v>500.51452348082444</v>
      </c>
      <c r="AI300">
        <f t="shared" si="298"/>
        <v>514.24619818688109</v>
      </c>
      <c r="AJ300">
        <f t="shared" si="298"/>
        <v>453.051731222206</v>
      </c>
      <c r="AK300">
        <f t="shared" si="298"/>
        <v>138.89624768185837</v>
      </c>
      <c r="AL300">
        <f t="shared" si="298"/>
        <v>162.97108142530195</v>
      </c>
      <c r="AN300">
        <f t="shared" si="306"/>
        <v>150.2739287351842</v>
      </c>
      <c r="AO300">
        <f t="shared" si="299"/>
        <v>478.74825306243406</v>
      </c>
      <c r="AP300">
        <f t="shared" si="299"/>
        <v>729.99143700245872</v>
      </c>
      <c r="AQ300">
        <f t="shared" si="299"/>
        <v>305.98675705961091</v>
      </c>
      <c r="AR300">
        <f t="shared" si="299"/>
        <v>314.38153965869122</v>
      </c>
      <c r="AS300">
        <f t="shared" si="299"/>
        <v>595.78430682768635</v>
      </c>
      <c r="AT300">
        <f t="shared" si="299"/>
        <v>84.913444869394709</v>
      </c>
      <c r="AU300">
        <f t="shared" si="299"/>
        <v>99.631459948507242</v>
      </c>
      <c r="AW300">
        <f t="shared" si="307"/>
        <v>78.467271934018854</v>
      </c>
      <c r="AX300">
        <f t="shared" si="300"/>
        <v>249.98394383623372</v>
      </c>
      <c r="AY300">
        <f t="shared" si="300"/>
        <v>381.17348151400154</v>
      </c>
      <c r="AZ300">
        <f t="shared" si="300"/>
        <v>159.77452826641587</v>
      </c>
      <c r="BA300">
        <f t="shared" si="300"/>
        <v>164.15796120500499</v>
      </c>
      <c r="BB300">
        <f t="shared" si="300"/>
        <v>929.00053767674922</v>
      </c>
      <c r="BC300">
        <f t="shared" si="300"/>
        <v>44.338538464397622</v>
      </c>
      <c r="BD300">
        <f t="shared" si="300"/>
        <v>52.023720460117396</v>
      </c>
      <c r="BF300">
        <f t="shared" si="308"/>
        <v>30.858904954719982</v>
      </c>
      <c r="BG300">
        <f t="shared" si="301"/>
        <v>98.311443394324925</v>
      </c>
      <c r="BH300">
        <f t="shared" si="301"/>
        <v>149.90448816917143</v>
      </c>
      <c r="BI300">
        <f t="shared" si="301"/>
        <v>62.834693502591143</v>
      </c>
      <c r="BJ300">
        <f t="shared" si="301"/>
        <v>64.558570694868905</v>
      </c>
      <c r="BK300">
        <f t="shared" si="301"/>
        <v>1235.6146580699342</v>
      </c>
      <c r="BL300">
        <f t="shared" si="301"/>
        <v>17.437062747059173</v>
      </c>
      <c r="BM300">
        <f t="shared" si="301"/>
        <v>20.459422196041427</v>
      </c>
    </row>
    <row r="301" spans="1:65" hidden="1" x14ac:dyDescent="0.4">
      <c r="A301" s="9">
        <v>8</v>
      </c>
      <c r="B301" s="16">
        <f t="shared" ref="B301:I301" si="319">V301+AE301+AN301+AW301+BF301+B171</f>
        <v>1158.3768655455399</v>
      </c>
      <c r="C301" s="16">
        <f t="shared" si="319"/>
        <v>3684.0041350901888</v>
      </c>
      <c r="D301" s="16">
        <f t="shared" si="319"/>
        <v>5622.9090427928904</v>
      </c>
      <c r="E301" s="16">
        <f t="shared" si="319"/>
        <v>2383.2667302350096</v>
      </c>
      <c r="F301" s="16">
        <f t="shared" si="319"/>
        <v>2485.9532324688575</v>
      </c>
      <c r="G301" s="16">
        <f t="shared" si="319"/>
        <v>3619.7467100954664</v>
      </c>
      <c r="H301" s="16">
        <f t="shared" si="319"/>
        <v>701.3953037916117</v>
      </c>
      <c r="I301" s="16">
        <f t="shared" si="319"/>
        <v>831.94142133875971</v>
      </c>
      <c r="J301" s="16">
        <f t="shared" si="295"/>
        <v>20487.593441358324</v>
      </c>
      <c r="L301" s="9">
        <v>8</v>
      </c>
      <c r="M301" s="9">
        <f t="shared" ref="M301:T301" si="320">M106</f>
        <v>359.34308563892438</v>
      </c>
      <c r="N301" s="9">
        <f t="shared" si="320"/>
        <v>1142.7284986133191</v>
      </c>
      <c r="O301" s="9">
        <f t="shared" si="320"/>
        <v>1744.2565835758007</v>
      </c>
      <c r="P301" s="9">
        <f t="shared" si="320"/>
        <v>739.66970912537715</v>
      </c>
      <c r="Q301" s="9">
        <f t="shared" si="320"/>
        <v>772.01932997365009</v>
      </c>
      <c r="R301" s="9">
        <f t="shared" si="320"/>
        <v>522.83981803425013</v>
      </c>
      <c r="S301" s="9">
        <f t="shared" si="320"/>
        <v>217.70420516810745</v>
      </c>
      <c r="T301" s="9">
        <f t="shared" si="320"/>
        <v>257.92265270920359</v>
      </c>
      <c r="V301">
        <f t="shared" si="304"/>
        <v>473.43320424161959</v>
      </c>
      <c r="W301">
        <f t="shared" si="297"/>
        <v>1508.2810530084869</v>
      </c>
      <c r="X301">
        <f t="shared" si="297"/>
        <v>2299.8146651109764</v>
      </c>
      <c r="Y301">
        <f t="shared" si="297"/>
        <v>964.00148761343962</v>
      </c>
      <c r="Z301">
        <f t="shared" si="297"/>
        <v>990.44898158824674</v>
      </c>
      <c r="AA301">
        <f t="shared" si="297"/>
        <v>669.81013401340715</v>
      </c>
      <c r="AB301">
        <f t="shared" si="297"/>
        <v>267.51709112865751</v>
      </c>
      <c r="AC301">
        <f t="shared" si="297"/>
        <v>313.88572671054777</v>
      </c>
      <c r="AE301">
        <f t="shared" si="305"/>
        <v>311.47094943928283</v>
      </c>
      <c r="AF301">
        <f t="shared" si="298"/>
        <v>992.29569745614322</v>
      </c>
      <c r="AG301">
        <f t="shared" si="298"/>
        <v>1513.044397517418</v>
      </c>
      <c r="AH301">
        <f t="shared" si="298"/>
        <v>634.21504008958425</v>
      </c>
      <c r="AI301">
        <f t="shared" si="298"/>
        <v>651.61480416362838</v>
      </c>
      <c r="AJ301">
        <f t="shared" si="298"/>
        <v>497.46773288815189</v>
      </c>
      <c r="AK301">
        <f t="shared" si="298"/>
        <v>175.99906727824958</v>
      </c>
      <c r="AL301">
        <f t="shared" si="298"/>
        <v>206.50491862011006</v>
      </c>
      <c r="AN301">
        <f t="shared" si="306"/>
        <v>198.04143996525528</v>
      </c>
      <c r="AO301">
        <f t="shared" si="299"/>
        <v>630.92776115818822</v>
      </c>
      <c r="AP301">
        <f t="shared" si="299"/>
        <v>962.03351148844001</v>
      </c>
      <c r="AQ301">
        <f t="shared" si="299"/>
        <v>403.25064027021767</v>
      </c>
      <c r="AR301">
        <f t="shared" si="299"/>
        <v>414.31386892278613</v>
      </c>
      <c r="AS301">
        <f t="shared" si="299"/>
        <v>524.41801902494615</v>
      </c>
      <c r="AT301">
        <f t="shared" si="299"/>
        <v>111.90484627562654</v>
      </c>
      <c r="AU301">
        <f t="shared" si="299"/>
        <v>131.30127068690459</v>
      </c>
      <c r="AW301">
        <f t="shared" si="307"/>
        <v>114.37060033460153</v>
      </c>
      <c r="AX301">
        <f t="shared" si="300"/>
        <v>364.36609844933389</v>
      </c>
      <c r="AY301">
        <f t="shared" si="300"/>
        <v>555.58245925823007</v>
      </c>
      <c r="AZ301">
        <f t="shared" si="300"/>
        <v>232.88064266301339</v>
      </c>
      <c r="BA301">
        <f t="shared" si="300"/>
        <v>239.26975043184814</v>
      </c>
      <c r="BB301">
        <f t="shared" si="300"/>
        <v>762.3924222522179</v>
      </c>
      <c r="BC301">
        <f t="shared" si="300"/>
        <v>64.625991666896169</v>
      </c>
      <c r="BD301">
        <f t="shared" si="300"/>
        <v>75.827590204312315</v>
      </c>
      <c r="BF301">
        <f t="shared" si="308"/>
        <v>54.663088444369421</v>
      </c>
      <c r="BG301">
        <f t="shared" si="301"/>
        <v>174.14769361527931</v>
      </c>
      <c r="BH301">
        <f t="shared" si="301"/>
        <v>265.53898484158651</v>
      </c>
      <c r="BI301">
        <f t="shared" si="301"/>
        <v>111.3046108845035</v>
      </c>
      <c r="BJ301">
        <f t="shared" si="301"/>
        <v>114.35826594993695</v>
      </c>
      <c r="BK301">
        <f t="shared" si="301"/>
        <v>1082.3075978733418</v>
      </c>
      <c r="BL301">
        <f t="shared" si="301"/>
        <v>30.887800605728401</v>
      </c>
      <c r="BM301">
        <f t="shared" si="301"/>
        <v>36.241571328079409</v>
      </c>
    </row>
    <row r="302" spans="1:65" hidden="1" x14ac:dyDescent="0.4">
      <c r="A302" s="9">
        <v>9</v>
      </c>
      <c r="B302" s="16">
        <f t="shared" ref="B302:I302" si="321">V302+AE302+AN302+AW302+BF302+B172</f>
        <v>1490.1081574986056</v>
      </c>
      <c r="C302" s="16">
        <f t="shared" si="321"/>
        <v>4739.0461302604035</v>
      </c>
      <c r="D302" s="16">
        <f t="shared" si="321"/>
        <v>7233.1761810418584</v>
      </c>
      <c r="E302" s="16">
        <f t="shared" si="321"/>
        <v>3065.671355669735</v>
      </c>
      <c r="F302" s="16">
        <f t="shared" si="321"/>
        <v>3197.6424573153608</v>
      </c>
      <c r="G302" s="16">
        <f t="shared" si="321"/>
        <v>3597.5700969917439</v>
      </c>
      <c r="H302" s="16">
        <f t="shared" si="321"/>
        <v>902.54319795670335</v>
      </c>
      <c r="I302" s="16">
        <f t="shared" si="321"/>
        <v>1070.9193971853106</v>
      </c>
      <c r="J302" s="16">
        <f t="shared" si="295"/>
        <v>25296.676973919723</v>
      </c>
      <c r="L302" s="9">
        <v>9</v>
      </c>
      <c r="M302" s="9">
        <f t="shared" ref="M302:T302" si="322">M107</f>
        <v>450.66619419624442</v>
      </c>
      <c r="N302" s="9">
        <f t="shared" si="322"/>
        <v>1433.1404277724853</v>
      </c>
      <c r="O302" s="9">
        <f t="shared" si="322"/>
        <v>2187.5402856970986</v>
      </c>
      <c r="P302" s="9">
        <f t="shared" si="322"/>
        <v>927.64866250613807</v>
      </c>
      <c r="Q302" s="9">
        <f t="shared" si="322"/>
        <v>968.21958509801402</v>
      </c>
      <c r="R302" s="9">
        <f t="shared" si="322"/>
        <v>655.71382999842865</v>
      </c>
      <c r="S302" s="9">
        <f t="shared" si="322"/>
        <v>273.03134392911159</v>
      </c>
      <c r="T302" s="9">
        <f t="shared" si="322"/>
        <v>323.47086931360604</v>
      </c>
      <c r="V302">
        <f t="shared" si="304"/>
        <v>593.97909129388495</v>
      </c>
      <c r="W302">
        <f t="shared" si="297"/>
        <v>1892.3206088108323</v>
      </c>
      <c r="X302">
        <f t="shared" si="297"/>
        <v>2885.3950519064138</v>
      </c>
      <c r="Y302">
        <f t="shared" si="297"/>
        <v>1209.4562073140009</v>
      </c>
      <c r="Z302">
        <f t="shared" si="297"/>
        <v>1242.6377803372127</v>
      </c>
      <c r="AA302">
        <f t="shared" si="297"/>
        <v>835.14133407196209</v>
      </c>
      <c r="AB302">
        <f t="shared" si="297"/>
        <v>335.63247628294346</v>
      </c>
      <c r="AC302">
        <f t="shared" si="297"/>
        <v>393.80752564727209</v>
      </c>
      <c r="AE302">
        <f t="shared" si="305"/>
        <v>392.45207684045124</v>
      </c>
      <c r="AF302">
        <f t="shared" si="298"/>
        <v>1250.288375232315</v>
      </c>
      <c r="AG302">
        <f t="shared" si="298"/>
        <v>1906.4295313141972</v>
      </c>
      <c r="AH302">
        <f t="shared" si="298"/>
        <v>799.10826385151177</v>
      </c>
      <c r="AI302">
        <f t="shared" si="298"/>
        <v>821.0318928759375</v>
      </c>
      <c r="AJ302">
        <f t="shared" si="298"/>
        <v>583.63893345077952</v>
      </c>
      <c r="AK302">
        <f t="shared" si="298"/>
        <v>221.75807920345355</v>
      </c>
      <c r="AL302">
        <f t="shared" si="298"/>
        <v>260.19532266532889</v>
      </c>
      <c r="AN302">
        <f t="shared" si="306"/>
        <v>254.75619470226908</v>
      </c>
      <c r="AO302">
        <f t="shared" si="299"/>
        <v>811.61172930716566</v>
      </c>
      <c r="AP302">
        <f t="shared" si="299"/>
        <v>1237.5389545029288</v>
      </c>
      <c r="AQ302">
        <f t="shared" si="299"/>
        <v>518.73284017990102</v>
      </c>
      <c r="AR302">
        <f t="shared" si="299"/>
        <v>532.96433654320731</v>
      </c>
      <c r="AS302">
        <f t="shared" si="299"/>
        <v>510.94287595654902</v>
      </c>
      <c r="AT302">
        <f t="shared" si="299"/>
        <v>143.95195677693806</v>
      </c>
      <c r="AU302">
        <f t="shared" si="299"/>
        <v>168.90309465350731</v>
      </c>
      <c r="AW302">
        <f t="shared" si="307"/>
        <v>156.20602014992841</v>
      </c>
      <c r="AX302">
        <f t="shared" si="300"/>
        <v>497.646929803761</v>
      </c>
      <c r="AY302">
        <f t="shared" si="300"/>
        <v>758.8079853733351</v>
      </c>
      <c r="AZ302">
        <f t="shared" si="300"/>
        <v>318.06564146661555</v>
      </c>
      <c r="BA302">
        <f t="shared" si="300"/>
        <v>326.79180967731713</v>
      </c>
      <c r="BB302">
        <f t="shared" si="300"/>
        <v>643.40522063858202</v>
      </c>
      <c r="BC302">
        <f t="shared" si="300"/>
        <v>88.265418971261354</v>
      </c>
      <c r="BD302">
        <f t="shared" si="300"/>
        <v>103.56443044560847</v>
      </c>
      <c r="BF302">
        <f t="shared" si="308"/>
        <v>84.51684438948547</v>
      </c>
      <c r="BG302">
        <f t="shared" si="301"/>
        <v>269.2568960323066</v>
      </c>
      <c r="BH302">
        <f t="shared" si="301"/>
        <v>410.56072204990829</v>
      </c>
      <c r="BI302">
        <f t="shared" si="301"/>
        <v>172.09262677375844</v>
      </c>
      <c r="BJ302">
        <f t="shared" si="301"/>
        <v>176.81400819089254</v>
      </c>
      <c r="BK302">
        <f t="shared" si="301"/>
        <v>922.3500100627798</v>
      </c>
      <c r="BL302">
        <f t="shared" si="301"/>
        <v>47.756896136312285</v>
      </c>
      <c r="BM302">
        <f t="shared" si="301"/>
        <v>56.034580766195873</v>
      </c>
    </row>
    <row r="303" spans="1:65" hidden="1" x14ac:dyDescent="0.4">
      <c r="A303" s="9">
        <v>10</v>
      </c>
      <c r="B303" s="16">
        <f t="shared" ref="B303:I303" si="323">V303+AE303+AN303+AW303+BF303+B173</f>
        <v>1898.1342298294369</v>
      </c>
      <c r="C303" s="16">
        <f t="shared" si="323"/>
        <v>6036.7236718953354</v>
      </c>
      <c r="D303" s="16">
        <f t="shared" si="323"/>
        <v>9213.7777016644122</v>
      </c>
      <c r="E303" s="16">
        <f t="shared" si="323"/>
        <v>3905.0744509154729</v>
      </c>
      <c r="F303" s="16">
        <f t="shared" si="323"/>
        <v>4073.1500666981069</v>
      </c>
      <c r="G303" s="16">
        <f t="shared" si="323"/>
        <v>3787.5728137526885</v>
      </c>
      <c r="H303" s="16">
        <f t="shared" si="323"/>
        <v>1150.1255905582473</v>
      </c>
      <c r="I303" s="16">
        <f t="shared" si="323"/>
        <v>1365.1748708653101</v>
      </c>
      <c r="J303" s="16">
        <f t="shared" si="295"/>
        <v>31429.733396179014</v>
      </c>
      <c r="L303" s="9">
        <v>10</v>
      </c>
      <c r="M303" s="9">
        <f t="shared" ref="M303:T303" si="324">M108</f>
        <v>565.19807033495101</v>
      </c>
      <c r="N303" s="9">
        <f t="shared" si="324"/>
        <v>1797.3573672208781</v>
      </c>
      <c r="O303" s="9">
        <f t="shared" si="324"/>
        <v>2743.479684472572</v>
      </c>
      <c r="P303" s="9">
        <f t="shared" si="324"/>
        <v>1163.4004075507748</v>
      </c>
      <c r="Q303" s="9">
        <f t="shared" si="324"/>
        <v>1214.2819856587873</v>
      </c>
      <c r="R303" s="9">
        <f t="shared" si="324"/>
        <v>822.35631644842022</v>
      </c>
      <c r="S303" s="9">
        <f t="shared" si="324"/>
        <v>342.41926888905789</v>
      </c>
      <c r="T303" s="9">
        <f t="shared" si="324"/>
        <v>405.67744707739786</v>
      </c>
      <c r="V303">
        <f t="shared" si="304"/>
        <v>745.04638257879071</v>
      </c>
      <c r="W303">
        <f t="shared" si="297"/>
        <v>2373.5963856954031</v>
      </c>
      <c r="X303">
        <f t="shared" si="297"/>
        <v>3619.2404366469113</v>
      </c>
      <c r="Y303">
        <f t="shared" si="297"/>
        <v>1517.0584038301101</v>
      </c>
      <c r="Z303">
        <f t="shared" si="297"/>
        <v>1558.6790792235247</v>
      </c>
      <c r="AA303">
        <f t="shared" si="297"/>
        <v>1044.9365012119661</v>
      </c>
      <c r="AB303">
        <f t="shared" si="297"/>
        <v>420.99421679280118</v>
      </c>
      <c r="AC303">
        <f t="shared" si="297"/>
        <v>493.96498414897155</v>
      </c>
      <c r="AE303">
        <f t="shared" si="305"/>
        <v>493.21558406716809</v>
      </c>
      <c r="AF303">
        <f t="shared" si="298"/>
        <v>1571.3044920215739</v>
      </c>
      <c r="AG303">
        <f t="shared" si="298"/>
        <v>2395.9122916103051</v>
      </c>
      <c r="AH303">
        <f t="shared" si="298"/>
        <v>1004.2822355827564</v>
      </c>
      <c r="AI303">
        <f t="shared" si="298"/>
        <v>1031.834836606575</v>
      </c>
      <c r="AJ303">
        <f t="shared" si="298"/>
        <v>709.39013376137086</v>
      </c>
      <c r="AK303">
        <f t="shared" si="298"/>
        <v>278.69527774319846</v>
      </c>
      <c r="AL303">
        <f t="shared" si="298"/>
        <v>327.00142415630046</v>
      </c>
      <c r="AN303">
        <f t="shared" si="306"/>
        <v>323.60413577136012</v>
      </c>
      <c r="AO303">
        <f t="shared" si="299"/>
        <v>1030.9500522697404</v>
      </c>
      <c r="AP303">
        <f t="shared" si="299"/>
        <v>1571.9842429085631</v>
      </c>
      <c r="AQ303">
        <f t="shared" si="299"/>
        <v>658.92055201570633</v>
      </c>
      <c r="AR303">
        <f t="shared" si="299"/>
        <v>676.99811470957241</v>
      </c>
      <c r="AS303">
        <f t="shared" si="299"/>
        <v>547.2909047036643</v>
      </c>
      <c r="AT303">
        <f t="shared" si="299"/>
        <v>182.85501799019582</v>
      </c>
      <c r="AU303">
        <f t="shared" si="299"/>
        <v>214.54920865941807</v>
      </c>
      <c r="AW303">
        <f t="shared" si="307"/>
        <v>205.48110742609876</v>
      </c>
      <c r="AX303">
        <f t="shared" si="300"/>
        <v>654.6293295554633</v>
      </c>
      <c r="AY303">
        <f t="shared" si="300"/>
        <v>998.1734699381318</v>
      </c>
      <c r="AZ303">
        <f t="shared" si="300"/>
        <v>418.39924082325831</v>
      </c>
      <c r="BA303">
        <f t="shared" si="300"/>
        <v>429.87807311026222</v>
      </c>
      <c r="BB303">
        <f t="shared" si="300"/>
        <v>577.17404829756549</v>
      </c>
      <c r="BC303">
        <f t="shared" si="300"/>
        <v>116.10868787409973</v>
      </c>
      <c r="BD303">
        <f t="shared" si="300"/>
        <v>136.23376254955789</v>
      </c>
      <c r="BF303">
        <f t="shared" si="308"/>
        <v>120.36143226970694</v>
      </c>
      <c r="BG303">
        <f t="shared" si="301"/>
        <v>383.45191291803377</v>
      </c>
      <c r="BH303">
        <f t="shared" si="301"/>
        <v>584.68435371162172</v>
      </c>
      <c r="BI303">
        <f t="shared" si="301"/>
        <v>245.07913412018701</v>
      </c>
      <c r="BJ303">
        <f t="shared" si="301"/>
        <v>251.80290893410483</v>
      </c>
      <c r="BK303">
        <f t="shared" si="301"/>
        <v>782.87761535068103</v>
      </c>
      <c r="BL303">
        <f t="shared" si="301"/>
        <v>68.011157553786816</v>
      </c>
      <c r="BM303">
        <f t="shared" si="301"/>
        <v>79.799505605902169</v>
      </c>
    </row>
    <row r="304" spans="1:65" hidden="1" x14ac:dyDescent="0.4">
      <c r="A304" s="9">
        <v>11</v>
      </c>
      <c r="B304" s="16">
        <f t="shared" ref="B304:I304" si="325">V304+AE304+AN304+AW304+BF304+B174</f>
        <v>2402.6460818083292</v>
      </c>
      <c r="C304" s="16">
        <f t="shared" si="325"/>
        <v>7641.2499983298139</v>
      </c>
      <c r="D304" s="16">
        <f t="shared" si="325"/>
        <v>11662.722775848073</v>
      </c>
      <c r="E304" s="16">
        <f t="shared" si="325"/>
        <v>4943.0194882035121</v>
      </c>
      <c r="F304" s="16">
        <f t="shared" si="325"/>
        <v>5155.8130541584133</v>
      </c>
      <c r="G304" s="16">
        <f t="shared" si="325"/>
        <v>4213.0982235483298</v>
      </c>
      <c r="H304" s="16">
        <f t="shared" si="325"/>
        <v>1456.392821425819</v>
      </c>
      <c r="I304" s="16">
        <f t="shared" si="325"/>
        <v>1729.272467198434</v>
      </c>
      <c r="J304" s="16">
        <f t="shared" si="295"/>
        <v>39204.214910520721</v>
      </c>
      <c r="L304" s="9">
        <v>11</v>
      </c>
      <c r="M304" s="9">
        <f t="shared" ref="M304:T304" si="326">M109</f>
        <v>708.83696808029697</v>
      </c>
      <c r="N304" s="9">
        <f t="shared" si="326"/>
        <v>2254.1360517784624</v>
      </c>
      <c r="O304" s="9">
        <f t="shared" si="326"/>
        <v>3440.7049910466963</v>
      </c>
      <c r="P304" s="9">
        <f t="shared" si="326"/>
        <v>1459.0658759025087</v>
      </c>
      <c r="Q304" s="9">
        <f t="shared" si="326"/>
        <v>1522.8784496712944</v>
      </c>
      <c r="R304" s="9">
        <f t="shared" si="326"/>
        <v>1031.3491652360524</v>
      </c>
      <c r="S304" s="9">
        <f t="shared" si="326"/>
        <v>429.44137482236965</v>
      </c>
      <c r="T304" s="9">
        <f t="shared" si="326"/>
        <v>508.77592599437361</v>
      </c>
      <c r="V304">
        <f t="shared" si="304"/>
        <v>934.44876479710706</v>
      </c>
      <c r="W304">
        <f t="shared" si="297"/>
        <v>2977.0015164195324</v>
      </c>
      <c r="X304">
        <f t="shared" si="297"/>
        <v>4539.3076654134265</v>
      </c>
      <c r="Y304">
        <f t="shared" si="297"/>
        <v>1902.7182531608364</v>
      </c>
      <c r="Z304">
        <f t="shared" si="297"/>
        <v>1954.9195517924488</v>
      </c>
      <c r="AA304">
        <f t="shared" si="297"/>
        <v>1309.2722386502639</v>
      </c>
      <c r="AB304">
        <f t="shared" si="297"/>
        <v>528.01749671894515</v>
      </c>
      <c r="AC304">
        <f t="shared" si="297"/>
        <v>619.53856844907943</v>
      </c>
      <c r="AE304">
        <f t="shared" si="305"/>
        <v>619.13098332297943</v>
      </c>
      <c r="AF304">
        <f t="shared" si="298"/>
        <v>1972.4504388584885</v>
      </c>
      <c r="AG304">
        <f t="shared" si="298"/>
        <v>3007.576364128608</v>
      </c>
      <c r="AH304">
        <f t="shared" si="298"/>
        <v>1260.670319706433</v>
      </c>
      <c r="AI304">
        <f t="shared" si="298"/>
        <v>1295.25695791505</v>
      </c>
      <c r="AJ304">
        <f t="shared" si="298"/>
        <v>877.16331748666846</v>
      </c>
      <c r="AK304">
        <f t="shared" si="298"/>
        <v>349.84474726799988</v>
      </c>
      <c r="AL304">
        <f t="shared" si="298"/>
        <v>410.48320415263601</v>
      </c>
      <c r="AN304">
        <f t="shared" si="306"/>
        <v>408.40985991926408</v>
      </c>
      <c r="AO304">
        <f t="shared" si="299"/>
        <v>1301.1272721456571</v>
      </c>
      <c r="AP304">
        <f t="shared" si="299"/>
        <v>1983.9482672594345</v>
      </c>
      <c r="AQ304">
        <f t="shared" si="299"/>
        <v>831.60139379923123</v>
      </c>
      <c r="AR304">
        <f t="shared" si="299"/>
        <v>854.41647565807375</v>
      </c>
      <c r="AS304">
        <f t="shared" si="299"/>
        <v>628.34051923251764</v>
      </c>
      <c r="AT304">
        <f t="shared" si="299"/>
        <v>230.77514786669713</v>
      </c>
      <c r="AU304">
        <f t="shared" si="299"/>
        <v>270.77531640785924</v>
      </c>
      <c r="AW304">
        <f t="shared" si="307"/>
        <v>264.5426215987294</v>
      </c>
      <c r="AX304">
        <f t="shared" si="300"/>
        <v>842.78969091260183</v>
      </c>
      <c r="AY304">
        <f t="shared" si="300"/>
        <v>1285.0788564233474</v>
      </c>
      <c r="AZ304">
        <f t="shared" si="300"/>
        <v>538.65989641948227</v>
      </c>
      <c r="BA304">
        <f t="shared" si="300"/>
        <v>553.43809390991726</v>
      </c>
      <c r="BB304">
        <f t="shared" si="300"/>
        <v>562.23247650061489</v>
      </c>
      <c r="BC304">
        <f t="shared" si="300"/>
        <v>149.48185293214777</v>
      </c>
      <c r="BD304">
        <f t="shared" si="300"/>
        <v>175.39148560448797</v>
      </c>
      <c r="BF304">
        <f t="shared" si="308"/>
        <v>162.92126984790286</v>
      </c>
      <c r="BG304">
        <f t="shared" si="301"/>
        <v>519.04062123674851</v>
      </c>
      <c r="BH304">
        <f t="shared" si="301"/>
        <v>791.42891182487676</v>
      </c>
      <c r="BI304">
        <f t="shared" si="301"/>
        <v>331.73918747172263</v>
      </c>
      <c r="BJ304">
        <f t="shared" si="301"/>
        <v>340.84049102218353</v>
      </c>
      <c r="BK304">
        <f t="shared" si="301"/>
        <v>680.02583182412332</v>
      </c>
      <c r="BL304">
        <f t="shared" si="301"/>
        <v>92.05992271394328</v>
      </c>
      <c r="BM304">
        <f t="shared" si="301"/>
        <v>108.01663407773002</v>
      </c>
    </row>
    <row r="305" spans="1:65" hidden="1" x14ac:dyDescent="0.4">
      <c r="A305" s="9">
        <v>12</v>
      </c>
      <c r="B305" s="16">
        <f t="shared" ref="B305:I305" si="327">V305+AE305+AN305+AW305+BF305+B175</f>
        <v>3029.3653239004307</v>
      </c>
      <c r="C305" s="16">
        <f t="shared" si="327"/>
        <v>9634.4292650169937</v>
      </c>
      <c r="D305" s="16">
        <f t="shared" si="327"/>
        <v>14704.86767279448</v>
      </c>
      <c r="E305" s="16">
        <f t="shared" si="327"/>
        <v>6232.4220249230002</v>
      </c>
      <c r="F305" s="16">
        <f t="shared" si="327"/>
        <v>6500.8212319882177</v>
      </c>
      <c r="G305" s="16">
        <f t="shared" si="327"/>
        <v>4897.9499895721892</v>
      </c>
      <c r="H305" s="16">
        <f t="shared" si="327"/>
        <v>1836.9383282417314</v>
      </c>
      <c r="I305" s="16">
        <f t="shared" si="327"/>
        <v>2181.7468636231456</v>
      </c>
      <c r="J305" s="16">
        <f t="shared" si="295"/>
        <v>49018.540700060184</v>
      </c>
      <c r="L305" s="9">
        <v>12</v>
      </c>
      <c r="M305" s="9">
        <f t="shared" ref="M305:T305" si="328">M110</f>
        <v>888.98011810178889</v>
      </c>
      <c r="N305" s="9">
        <f t="shared" si="328"/>
        <v>2827.000034936832</v>
      </c>
      <c r="O305" s="9">
        <f t="shared" si="328"/>
        <v>4315.1224710780252</v>
      </c>
      <c r="P305" s="9">
        <f t="shared" si="328"/>
        <v>1829.8714839759443</v>
      </c>
      <c r="Q305" s="9">
        <f t="shared" si="328"/>
        <v>1909.9013242916772</v>
      </c>
      <c r="R305" s="9">
        <f t="shared" si="328"/>
        <v>1293.4552569948166</v>
      </c>
      <c r="S305" s="9">
        <f t="shared" si="328"/>
        <v>538.57919563831001</v>
      </c>
      <c r="T305" s="9">
        <f t="shared" si="328"/>
        <v>638.07575386868041</v>
      </c>
      <c r="V305">
        <f t="shared" si="304"/>
        <v>1171.9571844336656</v>
      </c>
      <c r="W305">
        <f t="shared" si="297"/>
        <v>3733.6646445194065</v>
      </c>
      <c r="X305">
        <f t="shared" si="297"/>
        <v>5693.0614403360651</v>
      </c>
      <c r="Y305">
        <f t="shared" si="297"/>
        <v>2386.331290436332</v>
      </c>
      <c r="Z305">
        <f t="shared" si="297"/>
        <v>2451.8005695159272</v>
      </c>
      <c r="AA305">
        <f t="shared" si="297"/>
        <v>1641.3977213742642</v>
      </c>
      <c r="AB305">
        <f t="shared" si="297"/>
        <v>662.22346489034931</v>
      </c>
      <c r="AC305">
        <f t="shared" si="297"/>
        <v>777.00640600161341</v>
      </c>
      <c r="AE305">
        <f t="shared" si="305"/>
        <v>776.7898740600433</v>
      </c>
      <c r="AF305">
        <f t="shared" si="298"/>
        <v>2474.7259776390106</v>
      </c>
      <c r="AG305">
        <f t="shared" si="298"/>
        <v>3773.4420147710171</v>
      </c>
      <c r="AH305">
        <f t="shared" si="298"/>
        <v>1581.6942864336349</v>
      </c>
      <c r="AI305">
        <f t="shared" si="298"/>
        <v>1625.0882548537495</v>
      </c>
      <c r="AJ305">
        <f t="shared" si="298"/>
        <v>1093.2177780684663</v>
      </c>
      <c r="AK305">
        <f t="shared" si="298"/>
        <v>438.93112199347257</v>
      </c>
      <c r="AL305">
        <f t="shared" si="298"/>
        <v>515.01088630085769</v>
      </c>
      <c r="AN305">
        <f t="shared" si="306"/>
        <v>513.77042162112173</v>
      </c>
      <c r="AO305">
        <f t="shared" si="299"/>
        <v>1636.7888555020727</v>
      </c>
      <c r="AP305">
        <f t="shared" si="299"/>
        <v>2495.7623156940208</v>
      </c>
      <c r="AQ305">
        <f t="shared" si="299"/>
        <v>1046.1358567528323</v>
      </c>
      <c r="AR305">
        <f t="shared" si="299"/>
        <v>1074.8367167865617</v>
      </c>
      <c r="AS305">
        <f t="shared" si="299"/>
        <v>752.75191835959299</v>
      </c>
      <c r="AT305">
        <f t="shared" si="299"/>
        <v>290.3099475673485</v>
      </c>
      <c r="AU305">
        <f t="shared" si="299"/>
        <v>340.62926028024765</v>
      </c>
      <c r="AW305">
        <f t="shared" si="307"/>
        <v>336.47624075899677</v>
      </c>
      <c r="AX305">
        <f t="shared" si="300"/>
        <v>1071.9584815291296</v>
      </c>
      <c r="AY305">
        <f t="shared" si="300"/>
        <v>1634.513561841391</v>
      </c>
      <c r="AZ305">
        <f t="shared" si="300"/>
        <v>685.13064510935669</v>
      </c>
      <c r="BA305">
        <f t="shared" si="300"/>
        <v>703.92728478399545</v>
      </c>
      <c r="BB305">
        <f t="shared" si="300"/>
        <v>595.28649786656626</v>
      </c>
      <c r="BC305">
        <f t="shared" si="300"/>
        <v>190.12850039942245</v>
      </c>
      <c r="BD305">
        <f t="shared" si="300"/>
        <v>223.0834010061736</v>
      </c>
      <c r="BF305">
        <f t="shared" si="308"/>
        <v>213.73194572331613</v>
      </c>
      <c r="BG305">
        <f t="shared" si="301"/>
        <v>680.91515607467522</v>
      </c>
      <c r="BH305">
        <f t="shared" si="301"/>
        <v>1038.2538841241121</v>
      </c>
      <c r="BI305">
        <f t="shared" si="301"/>
        <v>435.19954194560245</v>
      </c>
      <c r="BJ305">
        <f t="shared" si="301"/>
        <v>447.13929246605034</v>
      </c>
      <c r="BK305">
        <f t="shared" si="301"/>
        <v>621.1291541623691</v>
      </c>
      <c r="BL305">
        <f t="shared" si="301"/>
        <v>120.77088782304553</v>
      </c>
      <c r="BM305">
        <f t="shared" si="301"/>
        <v>141.70405984110897</v>
      </c>
    </row>
    <row r="306" spans="1:65" hidden="1" x14ac:dyDescent="0.4">
      <c r="A306" s="9">
        <v>13</v>
      </c>
      <c r="B306" s="16">
        <f t="shared" ref="B306:I306" si="329">V306+AE306+AN306+AW306+BF306+B176</f>
        <v>3810.6358863471046</v>
      </c>
      <c r="C306" s="16">
        <f t="shared" si="329"/>
        <v>12119.127555689729</v>
      </c>
      <c r="D306" s="16">
        <f t="shared" si="329"/>
        <v>18497.21428169293</v>
      </c>
      <c r="E306" s="16">
        <f t="shared" si="329"/>
        <v>7839.8196380820336</v>
      </c>
      <c r="F306" s="16">
        <f t="shared" si="329"/>
        <v>8177.570149688132</v>
      </c>
      <c r="G306" s="16">
        <f t="shared" si="329"/>
        <v>5872.961589928088</v>
      </c>
      <c r="H306" s="16">
        <f t="shared" si="329"/>
        <v>2311.3705160418745</v>
      </c>
      <c r="I306" s="16">
        <f t="shared" si="329"/>
        <v>2745.9039501150055</v>
      </c>
      <c r="J306" s="16">
        <f t="shared" si="295"/>
        <v>61374.603567584898</v>
      </c>
      <c r="L306" s="9">
        <v>13</v>
      </c>
      <c r="M306" s="9">
        <f t="shared" ref="M306:T306" si="330">M111</f>
        <v>1114.9046762058085</v>
      </c>
      <c r="N306" s="9">
        <f t="shared" si="330"/>
        <v>3545.4511236033859</v>
      </c>
      <c r="O306" s="9">
        <f t="shared" si="330"/>
        <v>5411.7635742836674</v>
      </c>
      <c r="P306" s="9">
        <f t="shared" si="330"/>
        <v>2294.9132751097654</v>
      </c>
      <c r="Q306" s="9">
        <f t="shared" si="330"/>
        <v>2395.2818226027457</v>
      </c>
      <c r="R306" s="9">
        <f t="shared" si="330"/>
        <v>1622.1727405622223</v>
      </c>
      <c r="S306" s="9">
        <f t="shared" si="330"/>
        <v>675.45319799330002</v>
      </c>
      <c r="T306" s="9">
        <f t="shared" si="330"/>
        <v>800.23571649808616</v>
      </c>
      <c r="V306">
        <f t="shared" si="304"/>
        <v>1469.8115154348122</v>
      </c>
      <c r="W306">
        <f t="shared" si="297"/>
        <v>4682.5800141652398</v>
      </c>
      <c r="X306">
        <f t="shared" si="297"/>
        <v>7139.9598673286446</v>
      </c>
      <c r="Y306">
        <f t="shared" si="297"/>
        <v>2992.8202641811295</v>
      </c>
      <c r="Z306">
        <f t="shared" si="297"/>
        <v>3074.9286394498945</v>
      </c>
      <c r="AA306">
        <f t="shared" si="297"/>
        <v>2058.2351137745663</v>
      </c>
      <c r="AB306">
        <f t="shared" si="297"/>
        <v>830.52835667996976</v>
      </c>
      <c r="AC306">
        <f t="shared" si="297"/>
        <v>974.48352062423851</v>
      </c>
      <c r="AE306">
        <f t="shared" si="305"/>
        <v>974.37352924685445</v>
      </c>
      <c r="AF306">
        <f t="shared" si="298"/>
        <v>3104.1953110792083</v>
      </c>
      <c r="AG306">
        <f t="shared" si="298"/>
        <v>4733.2517275535411</v>
      </c>
      <c r="AH306">
        <f t="shared" si="298"/>
        <v>1984.0127884349836</v>
      </c>
      <c r="AI306">
        <f t="shared" si="298"/>
        <v>2038.4444121848387</v>
      </c>
      <c r="AJ306">
        <f t="shared" si="298"/>
        <v>1367.3077497213653</v>
      </c>
      <c r="AK306">
        <f t="shared" si="298"/>
        <v>550.57729344191102</v>
      </c>
      <c r="AL306">
        <f t="shared" si="298"/>
        <v>646.00864615123555</v>
      </c>
      <c r="AN306">
        <f t="shared" si="306"/>
        <v>645.28014784058246</v>
      </c>
      <c r="AO306">
        <f t="shared" si="299"/>
        <v>2055.7574165705419</v>
      </c>
      <c r="AP306">
        <f t="shared" si="299"/>
        <v>3134.6021652325189</v>
      </c>
      <c r="AQ306">
        <f t="shared" si="299"/>
        <v>1313.9150715932337</v>
      </c>
      <c r="AR306">
        <f t="shared" si="299"/>
        <v>1349.9624858201555</v>
      </c>
      <c r="AS306">
        <f t="shared" si="299"/>
        <v>922.98484821402974</v>
      </c>
      <c r="AT306">
        <f t="shared" si="299"/>
        <v>364.62053478041059</v>
      </c>
      <c r="AU306">
        <f t="shared" si="299"/>
        <v>427.82007329055267</v>
      </c>
      <c r="AW306">
        <f t="shared" si="307"/>
        <v>425.12333119005928</v>
      </c>
      <c r="AX306">
        <f t="shared" si="300"/>
        <v>1354.3736685156011</v>
      </c>
      <c r="AY306">
        <f t="shared" si="300"/>
        <v>2065.1379387677061</v>
      </c>
      <c r="AZ306">
        <f t="shared" si="300"/>
        <v>865.63325093109449</v>
      </c>
      <c r="BA306">
        <f t="shared" si="300"/>
        <v>889.38200078527859</v>
      </c>
      <c r="BB306">
        <f t="shared" si="300"/>
        <v>674.01920811307969</v>
      </c>
      <c r="BC306">
        <f t="shared" si="300"/>
        <v>240.21922398338546</v>
      </c>
      <c r="BD306">
        <f t="shared" si="300"/>
        <v>281.85633064321058</v>
      </c>
      <c r="BF306">
        <f t="shared" si="308"/>
        <v>275.10409324115642</v>
      </c>
      <c r="BG306">
        <f t="shared" si="301"/>
        <v>876.4368188019024</v>
      </c>
      <c r="BH306">
        <f t="shared" si="301"/>
        <v>1336.3837229827516</v>
      </c>
      <c r="BI306">
        <f t="shared" si="301"/>
        <v>560.16509352747948</v>
      </c>
      <c r="BJ306">
        <f t="shared" si="301"/>
        <v>575.53328862502281</v>
      </c>
      <c r="BK306">
        <f t="shared" si="301"/>
        <v>608.20782601446763</v>
      </c>
      <c r="BL306">
        <f t="shared" si="301"/>
        <v>155.44969411123398</v>
      </c>
      <c r="BM306">
        <f t="shared" si="301"/>
        <v>182.3937304236413</v>
      </c>
    </row>
    <row r="307" spans="1:65" hidden="1" x14ac:dyDescent="0.4">
      <c r="A307" s="9">
        <v>14</v>
      </c>
      <c r="B307" s="16">
        <f t="shared" ref="B307:I307" si="331">V307+AE307+AN307+AW307+BF307+B177</f>
        <v>4786.914419216062</v>
      </c>
      <c r="C307" s="16">
        <f t="shared" si="331"/>
        <v>15224.012174478426</v>
      </c>
      <c r="D307" s="16">
        <f t="shared" si="331"/>
        <v>23236.144184649689</v>
      </c>
      <c r="E307" s="16">
        <f t="shared" si="331"/>
        <v>9848.4408810447931</v>
      </c>
      <c r="F307" s="16">
        <f t="shared" si="331"/>
        <v>10272.866348362642</v>
      </c>
      <c r="G307" s="16">
        <f t="shared" si="331"/>
        <v>7181.3743355983552</v>
      </c>
      <c r="H307" s="16">
        <f t="shared" si="331"/>
        <v>2904.2236894280932</v>
      </c>
      <c r="I307" s="16">
        <f t="shared" si="331"/>
        <v>3450.9056631091871</v>
      </c>
      <c r="J307" s="16">
        <f t="shared" si="295"/>
        <v>76904.881695887248</v>
      </c>
      <c r="L307" s="9">
        <v>14</v>
      </c>
      <c r="M307" s="9">
        <f t="shared" ref="M307:T307" si="332">M112</f>
        <v>1398.2454857142855</v>
      </c>
      <c r="N307" s="9">
        <f t="shared" si="332"/>
        <v>4446.4886857142847</v>
      </c>
      <c r="O307" s="9">
        <f t="shared" si="332"/>
        <v>6787.1039999999966</v>
      </c>
      <c r="P307" s="9">
        <f t="shared" si="332"/>
        <v>2878.1403428571411</v>
      </c>
      <c r="Q307" s="9">
        <f t="shared" si="332"/>
        <v>3004.0164571428554</v>
      </c>
      <c r="R307" s="9">
        <f t="shared" si="332"/>
        <v>2034.4301714285707</v>
      </c>
      <c r="S307" s="9">
        <f t="shared" si="332"/>
        <v>847.11222857142843</v>
      </c>
      <c r="T307" s="9">
        <f t="shared" si="332"/>
        <v>1003.6068571428567</v>
      </c>
      <c r="V307">
        <f t="shared" si="304"/>
        <v>1843.3551358479826</v>
      </c>
      <c r="W307">
        <f t="shared" si="297"/>
        <v>5872.6291279444249</v>
      </c>
      <c r="X307">
        <f t="shared" si="297"/>
        <v>8954.5370634106075</v>
      </c>
      <c r="Y307">
        <f t="shared" si="297"/>
        <v>3753.4272569746236</v>
      </c>
      <c r="Z307">
        <f t="shared" si="297"/>
        <v>3856.4029743767542</v>
      </c>
      <c r="AA307">
        <f t="shared" si="297"/>
        <v>2581.1600913002003</v>
      </c>
      <c r="AB307">
        <f t="shared" si="297"/>
        <v>1041.602066439455</v>
      </c>
      <c r="AC307">
        <f t="shared" si="297"/>
        <v>1222.1425561566043</v>
      </c>
      <c r="AE307">
        <f t="shared" si="305"/>
        <v>1222.0925223408333</v>
      </c>
      <c r="AF307">
        <f t="shared" si="298"/>
        <v>3893.3876626222241</v>
      </c>
      <c r="AG307">
        <f t="shared" si="298"/>
        <v>5936.6057974410933</v>
      </c>
      <c r="AH307">
        <f t="shared" si="298"/>
        <v>2488.4165263080567</v>
      </c>
      <c r="AI307">
        <f t="shared" si="298"/>
        <v>2556.6865258173666</v>
      </c>
      <c r="AJ307">
        <f t="shared" si="298"/>
        <v>1712.7714317479658</v>
      </c>
      <c r="AK307">
        <f t="shared" si="298"/>
        <v>690.55282506094045</v>
      </c>
      <c r="AL307">
        <f t="shared" si="298"/>
        <v>810.24608338773714</v>
      </c>
      <c r="AN307">
        <f t="shared" si="306"/>
        <v>809.82683854371851</v>
      </c>
      <c r="AO307">
        <f t="shared" si="299"/>
        <v>2579.9763638248751</v>
      </c>
      <c r="AP307">
        <f t="shared" si="299"/>
        <v>3933.92694639303</v>
      </c>
      <c r="AQ307">
        <f t="shared" si="299"/>
        <v>1648.9639300141089</v>
      </c>
      <c r="AR307">
        <f t="shared" si="299"/>
        <v>1694.2034490024969</v>
      </c>
      <c r="AS307">
        <f t="shared" si="299"/>
        <v>1145.1462989676975</v>
      </c>
      <c r="AT307">
        <f t="shared" si="299"/>
        <v>457.59891411116081</v>
      </c>
      <c r="AU307">
        <f t="shared" si="299"/>
        <v>536.91435972089414</v>
      </c>
      <c r="AW307">
        <f t="shared" si="307"/>
        <v>535.20173951532092</v>
      </c>
      <c r="AX307">
        <f t="shared" si="300"/>
        <v>1705.0655425430718</v>
      </c>
      <c r="AY307">
        <f t="shared" si="300"/>
        <v>2599.8700520001125</v>
      </c>
      <c r="AZ307">
        <f t="shared" si="300"/>
        <v>1089.7741612621642</v>
      </c>
      <c r="BA307">
        <f t="shared" si="300"/>
        <v>1119.6722433027169</v>
      </c>
      <c r="BB307">
        <f t="shared" si="300"/>
        <v>798.50202816355466</v>
      </c>
      <c r="BC307">
        <f t="shared" si="300"/>
        <v>302.419879381898</v>
      </c>
      <c r="BD307">
        <f t="shared" si="300"/>
        <v>354.83820196688157</v>
      </c>
      <c r="BF307">
        <f t="shared" si="308"/>
        <v>350.11371221560785</v>
      </c>
      <c r="BG307">
        <f t="shared" si="301"/>
        <v>1115.4052436587517</v>
      </c>
      <c r="BH307">
        <f t="shared" si="301"/>
        <v>1700.7608308752287</v>
      </c>
      <c r="BI307">
        <f t="shared" si="301"/>
        <v>712.89917222928705</v>
      </c>
      <c r="BJ307">
        <f t="shared" si="301"/>
        <v>732.45764470515076</v>
      </c>
      <c r="BK307">
        <f t="shared" si="301"/>
        <v>641.11351706377366</v>
      </c>
      <c r="BL307">
        <f t="shared" si="301"/>
        <v>197.83445904730974</v>
      </c>
      <c r="BM307">
        <f t="shared" si="301"/>
        <v>232.12503053342596</v>
      </c>
    </row>
    <row r="308" spans="1:65" hidden="1" x14ac:dyDescent="0.4">
      <c r="A308" s="9">
        <v>15</v>
      </c>
      <c r="B308" s="16">
        <f t="shared" ref="B308:I308" si="333">V308+AE308+AN308+AW308+BF308+B178</f>
        <v>6008.7428692915346</v>
      </c>
      <c r="C308" s="16">
        <f t="shared" si="333"/>
        <v>19109.824733957041</v>
      </c>
      <c r="D308" s="16">
        <f t="shared" si="333"/>
        <v>29166.993499736742</v>
      </c>
      <c r="E308" s="16">
        <f t="shared" si="333"/>
        <v>12362.265034647578</v>
      </c>
      <c r="F308" s="16">
        <f t="shared" si="333"/>
        <v>12895.164204147955</v>
      </c>
      <c r="G308" s="16">
        <f t="shared" si="333"/>
        <v>8883.3339135513797</v>
      </c>
      <c r="H308" s="16">
        <f t="shared" si="333"/>
        <v>3646.1587819355195</v>
      </c>
      <c r="I308" s="16">
        <f t="shared" si="333"/>
        <v>4333.1988029196827</v>
      </c>
      <c r="J308" s="16">
        <f t="shared" si="295"/>
        <v>96405.681840187419</v>
      </c>
      <c r="L308" s="9">
        <v>15</v>
      </c>
      <c r="M308" s="9">
        <f t="shared" ref="M308:T308" si="334">M113</f>
        <v>1753.5942579179509</v>
      </c>
      <c r="N308" s="9">
        <f t="shared" si="334"/>
        <v>5576.5150732329967</v>
      </c>
      <c r="O308" s="9">
        <f t="shared" si="334"/>
        <v>8511.9721278499055</v>
      </c>
      <c r="P308" s="9">
        <f t="shared" si="334"/>
        <v>3609.588180531839</v>
      </c>
      <c r="Q308" s="9">
        <f t="shared" si="334"/>
        <v>3767.4543302714114</v>
      </c>
      <c r="R308" s="9">
        <f t="shared" si="334"/>
        <v>2551.4583120071397</v>
      </c>
      <c r="S308" s="9">
        <f t="shared" si="334"/>
        <v>1062.3965212203645</v>
      </c>
      <c r="T308" s="9">
        <f t="shared" si="334"/>
        <v>1258.6625452209134</v>
      </c>
      <c r="V308">
        <f t="shared" si="304"/>
        <v>2311.8272122759913</v>
      </c>
      <c r="W308">
        <f t="shared" si="297"/>
        <v>7365.1048360472678</v>
      </c>
      <c r="X308">
        <f t="shared" si="297"/>
        <v>11230.251867339455</v>
      </c>
      <c r="Y308">
        <f t="shared" si="297"/>
        <v>4707.3269296969356</v>
      </c>
      <c r="Z308">
        <f t="shared" si="297"/>
        <v>4836.4729965965053</v>
      </c>
      <c r="AA308">
        <f t="shared" si="297"/>
        <v>3237.0571873235276</v>
      </c>
      <c r="AB308">
        <f t="shared" si="297"/>
        <v>1306.3158339534523</v>
      </c>
      <c r="AC308">
        <f t="shared" si="297"/>
        <v>1532.739060237375</v>
      </c>
      <c r="AE308">
        <f t="shared" si="305"/>
        <v>1532.7238290944083</v>
      </c>
      <c r="AF308">
        <f t="shared" si="298"/>
        <v>4883.0083952833238</v>
      </c>
      <c r="AG308">
        <f t="shared" si="298"/>
        <v>7445.5714304258508</v>
      </c>
      <c r="AH308">
        <f t="shared" si="298"/>
        <v>3120.9218916413397</v>
      </c>
      <c r="AI308">
        <f t="shared" si="298"/>
        <v>3206.5447500970608</v>
      </c>
      <c r="AJ308">
        <f t="shared" si="298"/>
        <v>2146.9657615240831</v>
      </c>
      <c r="AK308">
        <f t="shared" si="298"/>
        <v>866.07744575019774</v>
      </c>
      <c r="AL308">
        <f t="shared" si="298"/>
        <v>1016.1943197721707</v>
      </c>
      <c r="AN308">
        <f t="shared" si="306"/>
        <v>1015.9596804422758</v>
      </c>
      <c r="AO308">
        <f t="shared" si="299"/>
        <v>3236.6820132235498</v>
      </c>
      <c r="AP308">
        <f t="shared" si="299"/>
        <v>4935.2663719170614</v>
      </c>
      <c r="AQ308">
        <f t="shared" si="299"/>
        <v>2068.6902281610828</v>
      </c>
      <c r="AR308">
        <f t="shared" si="299"/>
        <v>2125.4449874099314</v>
      </c>
      <c r="AS308">
        <f t="shared" si="299"/>
        <v>1428.9588653578317</v>
      </c>
      <c r="AT308">
        <f t="shared" si="299"/>
        <v>574.07586958605066</v>
      </c>
      <c r="AU308">
        <f t="shared" si="299"/>
        <v>673.58022155431559</v>
      </c>
      <c r="AW308">
        <f t="shared" si="307"/>
        <v>672.51428902951977</v>
      </c>
      <c r="AX308">
        <f t="shared" si="300"/>
        <v>2142.5209531839737</v>
      </c>
      <c r="AY308">
        <f t="shared" si="300"/>
        <v>3266.8984991965708</v>
      </c>
      <c r="AZ308">
        <f t="shared" si="300"/>
        <v>1369.3690456381364</v>
      </c>
      <c r="BA308">
        <f t="shared" si="300"/>
        <v>1406.9378461526067</v>
      </c>
      <c r="BB308">
        <f t="shared" si="300"/>
        <v>971.82416356562612</v>
      </c>
      <c r="BC308">
        <f t="shared" si="300"/>
        <v>380.00939674652943</v>
      </c>
      <c r="BD308">
        <f t="shared" si="300"/>
        <v>445.8762808438878</v>
      </c>
      <c r="BF308">
        <f t="shared" si="308"/>
        <v>442.65772586546439</v>
      </c>
      <c r="BG308">
        <f t="shared" si="301"/>
        <v>1410.2353931009118</v>
      </c>
      <c r="BH308">
        <f t="shared" si="301"/>
        <v>2150.3154414376709</v>
      </c>
      <c r="BI308">
        <f t="shared" si="301"/>
        <v>901.33666674572555</v>
      </c>
      <c r="BJ308">
        <f t="shared" si="301"/>
        <v>926.06494400393376</v>
      </c>
      <c r="BK308">
        <f t="shared" si="301"/>
        <v>719.80777261366416</v>
      </c>
      <c r="BL308">
        <f t="shared" si="301"/>
        <v>250.12716921460387</v>
      </c>
      <c r="BM308">
        <f t="shared" si="301"/>
        <v>293.48161625015376</v>
      </c>
    </row>
    <row r="309" spans="1:65" hidden="1" x14ac:dyDescent="0.4">
      <c r="A309" s="9">
        <v>16</v>
      </c>
      <c r="B309" s="16">
        <f t="shared" ref="B309:I309" si="335">V309+AE309+AN309+AW309+BF309+B179</f>
        <v>7539.2919048745343</v>
      </c>
      <c r="C309" s="16">
        <f t="shared" si="335"/>
        <v>23977.469957244433</v>
      </c>
      <c r="D309" s="16">
        <f t="shared" si="335"/>
        <v>36596.398833354717</v>
      </c>
      <c r="E309" s="16">
        <f t="shared" si="335"/>
        <v>15511.255430933737</v>
      </c>
      <c r="F309" s="16">
        <f t="shared" si="335"/>
        <v>16180.025587172186</v>
      </c>
      <c r="G309" s="16">
        <f t="shared" si="335"/>
        <v>11060.114438818626</v>
      </c>
      <c r="H309" s="16">
        <f t="shared" si="335"/>
        <v>4575.5084845105021</v>
      </c>
      <c r="I309" s="16">
        <f t="shared" si="335"/>
        <v>5438.3528777259562</v>
      </c>
      <c r="J309" s="16">
        <f t="shared" si="295"/>
        <v>120878.4175146347</v>
      </c>
      <c r="L309" s="9">
        <v>16</v>
      </c>
      <c r="M309" s="9">
        <f t="shared" ref="M309:T309" si="336">M114</f>
        <v>2199.2510276776729</v>
      </c>
      <c r="N309" s="9">
        <f t="shared" si="336"/>
        <v>6993.7252875297272</v>
      </c>
      <c r="O309" s="9">
        <f t="shared" si="336"/>
        <v>10675.19659420184</v>
      </c>
      <c r="P309" s="9">
        <f t="shared" si="336"/>
        <v>4526.9254730299517</v>
      </c>
      <c r="Q309" s="9">
        <f t="shared" si="336"/>
        <v>4724.9115752783073</v>
      </c>
      <c r="R309" s="9">
        <f t="shared" si="336"/>
        <v>3199.8834903923312</v>
      </c>
      <c r="S309" s="9">
        <f t="shared" si="336"/>
        <v>1332.3929583740646</v>
      </c>
      <c r="T309" s="9">
        <f t="shared" si="336"/>
        <v>1578.5378422503975</v>
      </c>
      <c r="V309">
        <f t="shared" si="304"/>
        <v>2899.3545533026017</v>
      </c>
      <c r="W309">
        <f t="shared" si="297"/>
        <v>9236.8712196797878</v>
      </c>
      <c r="X309">
        <f t="shared" si="297"/>
        <v>14084.306004102242</v>
      </c>
      <c r="Y309">
        <f t="shared" si="297"/>
        <v>5903.6461267639979</v>
      </c>
      <c r="Z309">
        <f t="shared" si="297"/>
        <v>6065.6133512685283</v>
      </c>
      <c r="AA309">
        <f t="shared" si="297"/>
        <v>4059.6815769402247</v>
      </c>
      <c r="AB309">
        <f t="shared" si="297"/>
        <v>1638.3026988835663</v>
      </c>
      <c r="AC309">
        <f t="shared" si="297"/>
        <v>1922.269082103639</v>
      </c>
      <c r="AE309">
        <f t="shared" si="305"/>
        <v>1922.2755206851996</v>
      </c>
      <c r="AF309">
        <f t="shared" si="298"/>
        <v>6124.0566156652967</v>
      </c>
      <c r="AG309">
        <f t="shared" si="298"/>
        <v>9337.911648882653</v>
      </c>
      <c r="AH309">
        <f t="shared" si="298"/>
        <v>3914.1244106691383</v>
      </c>
      <c r="AI309">
        <f t="shared" si="298"/>
        <v>4021.5088733467828</v>
      </c>
      <c r="AJ309">
        <f t="shared" si="298"/>
        <v>2692.0114744238053</v>
      </c>
      <c r="AK309">
        <f t="shared" si="298"/>
        <v>1086.1966398518252</v>
      </c>
      <c r="AL309">
        <f t="shared" si="298"/>
        <v>1274.466690004773</v>
      </c>
      <c r="AN309">
        <f t="shared" si="306"/>
        <v>1274.3417547683421</v>
      </c>
      <c r="AO309">
        <f t="shared" si="299"/>
        <v>4059.8452042534363</v>
      </c>
      <c r="AP309">
        <f t="shared" si="299"/>
        <v>6190.4189011714561</v>
      </c>
      <c r="AQ309">
        <f t="shared" si="299"/>
        <v>2594.806059901211</v>
      </c>
      <c r="AR309">
        <f t="shared" si="299"/>
        <v>2665.9948687534961</v>
      </c>
      <c r="AS309">
        <f t="shared" si="299"/>
        <v>1787.9623134409574</v>
      </c>
      <c r="AT309">
        <f t="shared" si="299"/>
        <v>720.0766576681242</v>
      </c>
      <c r="AU309">
        <f t="shared" si="299"/>
        <v>844.88727066324316</v>
      </c>
      <c r="AW309">
        <f t="shared" si="307"/>
        <v>844.23698473589798</v>
      </c>
      <c r="AX309">
        <f t="shared" si="300"/>
        <v>2689.6014832037617</v>
      </c>
      <c r="AY309">
        <f t="shared" si="300"/>
        <v>4101.0824355568166</v>
      </c>
      <c r="AZ309">
        <f t="shared" si="300"/>
        <v>1719.0296368996096</v>
      </c>
      <c r="BA309">
        <f t="shared" si="300"/>
        <v>1766.1914167812693</v>
      </c>
      <c r="BB309">
        <f t="shared" si="300"/>
        <v>1200.391514461729</v>
      </c>
      <c r="BC309">
        <f t="shared" si="300"/>
        <v>477.04263316629005</v>
      </c>
      <c r="BD309">
        <f t="shared" si="300"/>
        <v>559.72825119910169</v>
      </c>
      <c r="BF309">
        <f t="shared" si="308"/>
        <v>557.58600744749219</v>
      </c>
      <c r="BG309">
        <f t="shared" si="301"/>
        <v>1776.3781731424428</v>
      </c>
      <c r="BH309">
        <f t="shared" si="301"/>
        <v>2708.6069703171206</v>
      </c>
      <c r="BI309">
        <f t="shared" si="301"/>
        <v>1135.3528561919311</v>
      </c>
      <c r="BJ309">
        <f t="shared" si="301"/>
        <v>1166.5013950782702</v>
      </c>
      <c r="BK309">
        <f t="shared" si="301"/>
        <v>845.81596808964525</v>
      </c>
      <c r="BL309">
        <f t="shared" si="301"/>
        <v>315.06828298056661</v>
      </c>
      <c r="BM309">
        <f t="shared" si="301"/>
        <v>369.67894854702081</v>
      </c>
    </row>
    <row r="310" spans="1:65" hidden="1" x14ac:dyDescent="0.4">
      <c r="A310" s="9">
        <v>17</v>
      </c>
      <c r="B310" s="16">
        <f t="shared" ref="B310:I310" si="337">V310+AE310+AN310+AW310+BF310+B180</f>
        <v>9457.589068933401</v>
      </c>
      <c r="C310" s="16">
        <f t="shared" si="337"/>
        <v>30078.282277073384</v>
      </c>
      <c r="D310" s="16">
        <f t="shared" si="337"/>
        <v>45907.967051627231</v>
      </c>
      <c r="E310" s="16">
        <f t="shared" si="337"/>
        <v>19458.001022714532</v>
      </c>
      <c r="F310" s="16">
        <f t="shared" si="337"/>
        <v>20297.047722263876</v>
      </c>
      <c r="G310" s="16">
        <f t="shared" si="337"/>
        <v>13818.702447615437</v>
      </c>
      <c r="H310" s="16">
        <f t="shared" si="337"/>
        <v>5740.2367560654347</v>
      </c>
      <c r="I310" s="16">
        <f t="shared" si="337"/>
        <v>6823.3903274017757</v>
      </c>
      <c r="J310" s="16">
        <f t="shared" si="295"/>
        <v>151581.21667369507</v>
      </c>
      <c r="L310" s="9">
        <v>17</v>
      </c>
      <c r="M310" s="9">
        <f t="shared" ref="M310:T310" si="338">M115</f>
        <v>2758.1665832345611</v>
      </c>
      <c r="N310" s="9">
        <f t="shared" si="338"/>
        <v>8771.1039520378836</v>
      </c>
      <c r="O310" s="9">
        <f t="shared" si="338"/>
        <v>13388.18086022615</v>
      </c>
      <c r="P310" s="9">
        <f t="shared" si="338"/>
        <v>5677.3939888477789</v>
      </c>
      <c r="Q310" s="9">
        <f t="shared" si="338"/>
        <v>5925.6960900148815</v>
      </c>
      <c r="R310" s="9">
        <f t="shared" si="338"/>
        <v>4013.0988242682897</v>
      </c>
      <c r="S310" s="9">
        <f t="shared" si="338"/>
        <v>1671.0060321786025</v>
      </c>
      <c r="T310" s="9">
        <f t="shared" si="338"/>
        <v>1979.7059417377013</v>
      </c>
      <c r="V310">
        <f t="shared" si="304"/>
        <v>3636.1946408787203</v>
      </c>
      <c r="W310">
        <f t="shared" ref="W310:W353" si="339">IF(W309+N309*(1-C$65)-W309/2&lt;0,0,W309+N309*(1-C$65)-W309/2)</f>
        <v>11584.323686535034</v>
      </c>
      <c r="X310">
        <f t="shared" ref="X310:X353" si="340">IF(X309+O309*(1-D$65)-X309/2&lt;0,0,X309+O309*(1-D$65)-X309/2)</f>
        <v>17663.682406236396</v>
      </c>
      <c r="Y310">
        <f t="shared" ref="Y310:Y353" si="341">IF(Y309+P309*(1-E$65)-Y309/2&lt;0,0,Y309+P309*(1-E$65)-Y309/2)</f>
        <v>7403.9949282267735</v>
      </c>
      <c r="Z310">
        <f t="shared" ref="Z310:Z353" si="342">IF(Z309+Q309*(1-F$65)-Z309/2&lt;0,0,Z309+Q309*(1-F$65)-Z309/2)</f>
        <v>7607.1243982222632</v>
      </c>
      <c r="AA310">
        <f t="shared" ref="AA310:AA353" si="343">IF(AA309+R309*(1-G$65)-AA309/2&lt;0,0,AA309+R309*(1-G$65)-AA309/2)</f>
        <v>5091.3860592489182</v>
      </c>
      <c r="AB310">
        <f t="shared" ref="AB310:AB353" si="344">IF(AB309+S309*(1-H$65)-AB309/2&lt;0,0,AB309+S309*(1-H$65)-AB309/2)</f>
        <v>2054.659885260271</v>
      </c>
      <c r="AC310">
        <f t="shared" ref="AC310:AC353" si="345">IF(AC309+T309*(1-I$65)-AC309/2&lt;0,0,AC309+T309*(1-I$65)-AC309/2)</f>
        <v>2410.7933011194573</v>
      </c>
      <c r="AE310">
        <f t="shared" si="305"/>
        <v>2410.8150369939003</v>
      </c>
      <c r="AF310">
        <f t="shared" ref="AF310:AF353" si="346">IF(AF309+W309/2-AF309/2&lt;0,0,AF309+W309/2-AF309/2)</f>
        <v>7680.4639176725414</v>
      </c>
      <c r="AG310">
        <f t="shared" ref="AG310:AG353" si="347">IF(AG309+X309/2-AG309/2&lt;0,0,AG309+X309/2-AG309/2)</f>
        <v>11711.108826492447</v>
      </c>
      <c r="AH310">
        <f t="shared" ref="AH310:AH353" si="348">IF(AH309+Y309/2-AH309/2&lt;0,0,AH309+Y309/2-AH309/2)</f>
        <v>4908.885268716569</v>
      </c>
      <c r="AI310">
        <f t="shared" ref="AI310:AI353" si="349">IF(AI309+Z309/2-AI309/2&lt;0,0,AI309+Z309/2-AI309/2)</f>
        <v>5043.561112307656</v>
      </c>
      <c r="AJ310">
        <f t="shared" ref="AJ310:AJ353" si="350">IF(AJ309+AA309/2-AJ309/2&lt;0,0,AJ309+AA309/2-AJ309/2)</f>
        <v>3375.8465256820145</v>
      </c>
      <c r="AK310">
        <f t="shared" ref="AK310:AK353" si="351">IF(AK309+AB309/2-AK309/2&lt;0,0,AK309+AB309/2-AK309/2)</f>
        <v>1362.2496693676958</v>
      </c>
      <c r="AL310">
        <f t="shared" ref="AL310:AL353" si="352">IF(AL309+AC309/2-AL309/2&lt;0,0,AL309+AC309/2-AL309/2)</f>
        <v>1598.3678860542059</v>
      </c>
      <c r="AN310">
        <f t="shared" si="306"/>
        <v>1598.3086377267709</v>
      </c>
      <c r="AO310">
        <f t="shared" ref="AO310:AO353" si="353">IF(AO309+AF309/2-AO309/2&lt;0,0,AO309+AF309/2-AO309/2)</f>
        <v>5091.950909959367</v>
      </c>
      <c r="AP310">
        <f t="shared" ref="AP310:AP353" si="354">IF(AP309+AG309/2-AP309/2&lt;0,0,AP309+AG309/2-AP309/2)</f>
        <v>7764.165275027055</v>
      </c>
      <c r="AQ310">
        <f t="shared" ref="AQ310:AQ353" si="355">IF(AQ309+AH309/2-AQ309/2&lt;0,0,AQ309+AH309/2-AQ309/2)</f>
        <v>3254.4652352851745</v>
      </c>
      <c r="AR310">
        <f t="shared" ref="AR310:AR353" si="356">IF(AR309+AI309/2-AR309/2&lt;0,0,AR309+AI309/2-AR309/2)</f>
        <v>3343.751871050139</v>
      </c>
      <c r="AS310">
        <f t="shared" ref="AS310:AS353" si="357">IF(AS309+AJ309/2-AS309/2&lt;0,0,AS309+AJ309/2-AS309/2)</f>
        <v>2239.9868939323815</v>
      </c>
      <c r="AT310">
        <f t="shared" ref="AT310:AT353" si="358">IF(AT309+AK309/2-AT309/2&lt;0,0,AT309+AK309/2-AT309/2)</f>
        <v>903.13664875997472</v>
      </c>
      <c r="AU310">
        <f t="shared" ref="AU310:AU353" si="359">IF(AU309+AL309/2-AU309/2&lt;0,0,AU309+AL309/2-AU309/2)</f>
        <v>1059.676980334008</v>
      </c>
      <c r="AW310">
        <f t="shared" si="307"/>
        <v>1059.2893697521199</v>
      </c>
      <c r="AX310">
        <f t="shared" ref="AX310:AX353" si="360">IF(AX309+AO309/2-AX309/2&lt;0,0,AX309+AO309/2-AX309/2)</f>
        <v>3374.7233437285995</v>
      </c>
      <c r="AY310">
        <f t="shared" ref="AY310:AY353" si="361">IF(AY309+AP309/2-AY309/2&lt;0,0,AY309+AP309/2-AY309/2)</f>
        <v>5145.7506683641359</v>
      </c>
      <c r="AZ310">
        <f t="shared" ref="AZ310:AZ353" si="362">IF(AZ309+AQ309/2-AZ309/2&lt;0,0,AZ309+AQ309/2-AZ309/2)</f>
        <v>2156.9178484004105</v>
      </c>
      <c r="BA310">
        <f t="shared" ref="BA310:BA353" si="363">IF(BA309+AR309/2-BA309/2&lt;0,0,BA309+AR309/2-BA309/2)</f>
        <v>2216.0931427673827</v>
      </c>
      <c r="BB310">
        <f t="shared" ref="BB310:BB353" si="364">IF(BB309+AS309/2-BB309/2&lt;0,0,BB309+AS309/2-BB309/2)</f>
        <v>1494.1769139513433</v>
      </c>
      <c r="BC310">
        <f t="shared" ref="BC310:BC353" si="365">IF(BC309+AT309/2-BC309/2&lt;0,0,BC309+AT309/2-BC309/2)</f>
        <v>598.55964541720721</v>
      </c>
      <c r="BD310">
        <f t="shared" ref="BD310:BD353" si="366">IF(BD309+AU309/2-BD309/2&lt;0,0,BD309+AU309/2-BD309/2)</f>
        <v>702.30776093117242</v>
      </c>
      <c r="BF310">
        <f t="shared" si="308"/>
        <v>700.91149609169508</v>
      </c>
      <c r="BG310">
        <f t="shared" ref="BG310:BG353" si="367">IF(BG309+AX309/2-BG309/2&lt;0,0,BG309+AX309/2-BG309/2)</f>
        <v>2232.9898281731021</v>
      </c>
      <c r="BH310">
        <f t="shared" ref="BH310:BH353" si="368">IF(BH309+AY309/2-BH309/2&lt;0,0,BH309+AY309/2-BH309/2)</f>
        <v>3404.8447029369686</v>
      </c>
      <c r="BI310">
        <f t="shared" ref="BI310:BI353" si="369">IF(BI309+AZ309/2-BI309/2&lt;0,0,BI309+AZ309/2-BI309/2)</f>
        <v>1427.1912465457704</v>
      </c>
      <c r="BJ310">
        <f t="shared" ref="BJ310:BJ353" si="370">IF(BJ309+BA309/2-BJ309/2&lt;0,0,BJ309+BA309/2-BJ309/2)</f>
        <v>1466.3464059297694</v>
      </c>
      <c r="BK310">
        <f t="shared" ref="BK310:BK353" si="371">IF(BK309+BB309/2-BK309/2&lt;0,0,BK309+BB309/2-BK309/2)</f>
        <v>1023.1037412756873</v>
      </c>
      <c r="BL310">
        <f t="shared" ref="BL310:BL353" si="372">IF(BL309+BC309/2-BL309/2&lt;0,0,BL309+BC309/2-BL309/2)</f>
        <v>396.05545807342833</v>
      </c>
      <c r="BM310">
        <f t="shared" ref="BM310:BM353" si="373">IF(BM309+BD309/2-BM309/2&lt;0,0,BM309+BD309/2-BM309/2)</f>
        <v>464.70359987306119</v>
      </c>
    </row>
    <row r="311" spans="1:65" hidden="1" x14ac:dyDescent="0.4">
      <c r="A311" s="9">
        <v>18</v>
      </c>
      <c r="B311" s="16">
        <f t="shared" ref="B311:I311" si="374">V311+AE311+AN311+AW311+BF311+B181</f>
        <v>11862.583392915141</v>
      </c>
      <c r="C311" s="16">
        <f t="shared" si="374"/>
        <v>37726.952718053122</v>
      </c>
      <c r="D311" s="16">
        <f t="shared" si="374"/>
        <v>57582.005337747636</v>
      </c>
      <c r="E311" s="16">
        <f t="shared" si="374"/>
        <v>24406.078659191735</v>
      </c>
      <c r="F311" s="16">
        <f t="shared" si="374"/>
        <v>25458.585631025024</v>
      </c>
      <c r="G311" s="16">
        <f t="shared" si="374"/>
        <v>17297.305865257244</v>
      </c>
      <c r="H311" s="16">
        <f t="shared" si="374"/>
        <v>7200.4054946566721</v>
      </c>
      <c r="I311" s="16">
        <f t="shared" si="374"/>
        <v>8559.7195610774397</v>
      </c>
      <c r="J311" s="16">
        <f t="shared" si="295"/>
        <v>190093.63665992403</v>
      </c>
      <c r="L311" s="9">
        <v>18</v>
      </c>
      <c r="M311" s="9">
        <f t="shared" ref="M311:T311" si="375">M116</f>
        <v>3459.1244042318494</v>
      </c>
      <c r="N311" s="9">
        <f t="shared" si="375"/>
        <v>11000.183932678894</v>
      </c>
      <c r="O311" s="9">
        <f t="shared" si="375"/>
        <v>16790.640356307875</v>
      </c>
      <c r="P311" s="9">
        <f t="shared" si="375"/>
        <v>7120.2414744042399</v>
      </c>
      <c r="Q311" s="9">
        <f t="shared" si="375"/>
        <v>7431.6468343959159</v>
      </c>
      <c r="R311" s="9">
        <f t="shared" si="375"/>
        <v>5032.9839263519352</v>
      </c>
      <c r="S311" s="9">
        <f t="shared" si="375"/>
        <v>2095.6739091331638</v>
      </c>
      <c r="T311" s="9">
        <f t="shared" si="375"/>
        <v>2482.8265188525429</v>
      </c>
      <c r="V311">
        <f t="shared" si="304"/>
        <v>4560.2941191569926</v>
      </c>
      <c r="W311">
        <f t="shared" si="339"/>
        <v>14528.354062298051</v>
      </c>
      <c r="X311">
        <f t="shared" si="340"/>
        <v>22152.71594491725</v>
      </c>
      <c r="Y311">
        <f t="shared" si="341"/>
        <v>9285.6400341928002</v>
      </c>
      <c r="Z311">
        <f t="shared" si="342"/>
        <v>9540.3926585528807</v>
      </c>
      <c r="AA311">
        <f t="shared" si="343"/>
        <v>6385.2964912805492</v>
      </c>
      <c r="AB311">
        <f t="shared" si="344"/>
        <v>2576.8294376441527</v>
      </c>
      <c r="AC311">
        <f t="shared" si="345"/>
        <v>3023.4703032677448</v>
      </c>
      <c r="AE311">
        <f t="shared" si="305"/>
        <v>3023.5048389363105</v>
      </c>
      <c r="AF311">
        <f t="shared" si="346"/>
        <v>9632.3938021037866</v>
      </c>
      <c r="AG311">
        <f t="shared" si="347"/>
        <v>14687.395616364422</v>
      </c>
      <c r="AH311">
        <f t="shared" si="348"/>
        <v>6156.4400984716713</v>
      </c>
      <c r="AI311">
        <f t="shared" si="349"/>
        <v>6325.3427552649591</v>
      </c>
      <c r="AJ311">
        <f t="shared" si="350"/>
        <v>4233.6162924654664</v>
      </c>
      <c r="AK311">
        <f t="shared" si="351"/>
        <v>1708.4547773139834</v>
      </c>
      <c r="AL311">
        <f t="shared" si="352"/>
        <v>2004.5805935868316</v>
      </c>
      <c r="AN311">
        <f t="shared" si="306"/>
        <v>2004.5618373603356</v>
      </c>
      <c r="AO311">
        <f t="shared" si="353"/>
        <v>6386.2074138159533</v>
      </c>
      <c r="AP311">
        <f t="shared" si="354"/>
        <v>9737.6370507597512</v>
      </c>
      <c r="AQ311">
        <f t="shared" si="355"/>
        <v>4081.6752520008718</v>
      </c>
      <c r="AR311">
        <f t="shared" si="356"/>
        <v>4193.6564916788975</v>
      </c>
      <c r="AS311">
        <f t="shared" si="357"/>
        <v>2807.916709807198</v>
      </c>
      <c r="AT311">
        <f t="shared" si="358"/>
        <v>1132.6931590638353</v>
      </c>
      <c r="AU311">
        <f t="shared" si="359"/>
        <v>1329.022433194107</v>
      </c>
      <c r="AW311">
        <f t="shared" si="307"/>
        <v>1328.7990037394454</v>
      </c>
      <c r="AX311">
        <f t="shared" si="360"/>
        <v>4233.3371268439832</v>
      </c>
      <c r="AY311">
        <f t="shared" si="361"/>
        <v>6454.9579716955941</v>
      </c>
      <c r="AZ311">
        <f t="shared" si="362"/>
        <v>2705.6915418427925</v>
      </c>
      <c r="BA311">
        <f t="shared" si="363"/>
        <v>2779.9225069087606</v>
      </c>
      <c r="BB311">
        <f t="shared" si="364"/>
        <v>1867.081903941862</v>
      </c>
      <c r="BC311">
        <f t="shared" si="365"/>
        <v>750.84814708859085</v>
      </c>
      <c r="BD311">
        <f t="shared" si="366"/>
        <v>880.99237063259022</v>
      </c>
      <c r="BF311">
        <f t="shared" si="308"/>
        <v>880.10043292190767</v>
      </c>
      <c r="BG311">
        <f t="shared" si="367"/>
        <v>2803.8565859508508</v>
      </c>
      <c r="BH311">
        <f t="shared" si="368"/>
        <v>4275.297685650552</v>
      </c>
      <c r="BI311">
        <f t="shared" si="369"/>
        <v>1792.0545474730905</v>
      </c>
      <c r="BJ311">
        <f t="shared" si="370"/>
        <v>1841.2197743485758</v>
      </c>
      <c r="BK311">
        <f t="shared" si="371"/>
        <v>1258.6403276135154</v>
      </c>
      <c r="BL311">
        <f t="shared" si="372"/>
        <v>497.30755174531782</v>
      </c>
      <c r="BM311">
        <f t="shared" si="373"/>
        <v>583.50568040211681</v>
      </c>
    </row>
    <row r="312" spans="1:65" hidden="1" x14ac:dyDescent="0.4">
      <c r="A312" s="9">
        <v>19</v>
      </c>
      <c r="B312" s="16">
        <f t="shared" ref="B312:I312" si="376">V312+AE312+AN312+AW312+BF312+B182</f>
        <v>14878.245675385759</v>
      </c>
      <c r="C312" s="16">
        <f t="shared" si="376"/>
        <v>47317.749551611552</v>
      </c>
      <c r="D312" s="16">
        <f t="shared" si="376"/>
        <v>72220.278456791944</v>
      </c>
      <c r="E312" s="16">
        <f t="shared" si="376"/>
        <v>30610.546088987499</v>
      </c>
      <c r="F312" s="16">
        <f t="shared" si="376"/>
        <v>31930.697132673191</v>
      </c>
      <c r="G312" s="16">
        <f t="shared" si="376"/>
        <v>21672.291035805323</v>
      </c>
      <c r="H312" s="16">
        <f t="shared" si="376"/>
        <v>9031.2697335924349</v>
      </c>
      <c r="I312" s="16">
        <f t="shared" si="376"/>
        <v>10736.815197765271</v>
      </c>
      <c r="J312" s="16">
        <f t="shared" si="295"/>
        <v>238397.89287261298</v>
      </c>
      <c r="L312" s="9">
        <v>19</v>
      </c>
      <c r="M312" s="9">
        <f t="shared" ref="M312:T312" si="377">M117</f>
        <v>4338.2229763367295</v>
      </c>
      <c r="N312" s="9">
        <f t="shared" si="377"/>
        <v>13795.760170491736</v>
      </c>
      <c r="O312" s="9">
        <f t="shared" si="377"/>
        <v>21057.79765886076</v>
      </c>
      <c r="P312" s="9">
        <f t="shared" si="377"/>
        <v>8929.7728418026054</v>
      </c>
      <c r="Q312" s="9">
        <f t="shared" si="377"/>
        <v>9320.3184625433823</v>
      </c>
      <c r="R312" s="9">
        <f t="shared" si="377"/>
        <v>6312.0616541347053</v>
      </c>
      <c r="S312" s="9">
        <f t="shared" si="377"/>
        <v>2628.2664747149524</v>
      </c>
      <c r="T312" s="9">
        <f t="shared" si="377"/>
        <v>3113.8096788791599</v>
      </c>
      <c r="V312">
        <f t="shared" si="304"/>
        <v>5719.2431335098445</v>
      </c>
      <c r="W312">
        <f t="shared" si="339"/>
        <v>18220.576796340065</v>
      </c>
      <c r="X312">
        <f t="shared" si="340"/>
        <v>27782.587097689859</v>
      </c>
      <c r="Y312">
        <f t="shared" si="341"/>
        <v>11645.484176713253</v>
      </c>
      <c r="Z312">
        <f t="shared" si="342"/>
        <v>11964.979402140587</v>
      </c>
      <c r="AA312">
        <f t="shared" si="343"/>
        <v>8008.0448636400388</v>
      </c>
      <c r="AB312">
        <f t="shared" si="344"/>
        <v>3231.7025354927541</v>
      </c>
      <c r="AC312">
        <f t="shared" si="345"/>
        <v>3791.8523059059908</v>
      </c>
      <c r="AE312">
        <f t="shared" si="305"/>
        <v>3791.8994790466513</v>
      </c>
      <c r="AF312">
        <f t="shared" si="346"/>
        <v>12080.373932200919</v>
      </c>
      <c r="AG312">
        <f t="shared" si="347"/>
        <v>18420.05578064084</v>
      </c>
      <c r="AH312">
        <f t="shared" si="348"/>
        <v>7721.0400663322362</v>
      </c>
      <c r="AI312">
        <f t="shared" si="349"/>
        <v>7932.8677069089208</v>
      </c>
      <c r="AJ312">
        <f t="shared" si="350"/>
        <v>5309.4563918730073</v>
      </c>
      <c r="AK312">
        <f t="shared" si="351"/>
        <v>2142.6421074790678</v>
      </c>
      <c r="AL312">
        <f t="shared" si="352"/>
        <v>2514.0254484272882</v>
      </c>
      <c r="AN312">
        <f t="shared" si="306"/>
        <v>2514.0333381483233</v>
      </c>
      <c r="AO312">
        <f t="shared" si="353"/>
        <v>8009.3006079598699</v>
      </c>
      <c r="AP312">
        <f t="shared" si="354"/>
        <v>12212.516333562085</v>
      </c>
      <c r="AQ312">
        <f t="shared" si="355"/>
        <v>5119.0576752362713</v>
      </c>
      <c r="AR312">
        <f t="shared" si="356"/>
        <v>5259.4996234719283</v>
      </c>
      <c r="AS312">
        <f t="shared" si="357"/>
        <v>3520.7665011363324</v>
      </c>
      <c r="AT312">
        <f t="shared" si="358"/>
        <v>1420.5739681889095</v>
      </c>
      <c r="AU312">
        <f t="shared" si="359"/>
        <v>1666.8015133904692</v>
      </c>
      <c r="AW312">
        <f t="shared" si="307"/>
        <v>1666.6804205498906</v>
      </c>
      <c r="AX312">
        <f t="shared" si="360"/>
        <v>5309.7722703299678</v>
      </c>
      <c r="AY312">
        <f t="shared" si="361"/>
        <v>8096.2975112276717</v>
      </c>
      <c r="AZ312">
        <f t="shared" si="362"/>
        <v>3393.6833969218324</v>
      </c>
      <c r="BA312">
        <f t="shared" si="363"/>
        <v>3486.7894992938291</v>
      </c>
      <c r="BB312">
        <f t="shared" si="364"/>
        <v>2337.4993068745298</v>
      </c>
      <c r="BC312">
        <f t="shared" si="365"/>
        <v>941.77065307621297</v>
      </c>
      <c r="BD312">
        <f t="shared" si="366"/>
        <v>1105.0074019133485</v>
      </c>
      <c r="BF312">
        <f t="shared" si="308"/>
        <v>1104.4497183306767</v>
      </c>
      <c r="BG312">
        <f t="shared" si="367"/>
        <v>3518.5968563974175</v>
      </c>
      <c r="BH312">
        <f t="shared" si="368"/>
        <v>5365.1278286730731</v>
      </c>
      <c r="BI312">
        <f t="shared" si="369"/>
        <v>2248.8730446579416</v>
      </c>
      <c r="BJ312">
        <f t="shared" si="370"/>
        <v>2310.5711406286682</v>
      </c>
      <c r="BK312">
        <f t="shared" si="371"/>
        <v>1562.8611157776886</v>
      </c>
      <c r="BL312">
        <f t="shared" si="372"/>
        <v>624.07784941695434</v>
      </c>
      <c r="BM312">
        <f t="shared" si="373"/>
        <v>732.2490255173534</v>
      </c>
    </row>
    <row r="313" spans="1:65" hidden="1" x14ac:dyDescent="0.4">
      <c r="A313" s="9">
        <v>20</v>
      </c>
      <c r="B313" s="16">
        <f t="shared" ref="B313:I313" si="378">V313+AE313+AN313+AW313+BF313+B183</f>
        <v>18659.960939039804</v>
      </c>
      <c r="C313" s="16">
        <f t="shared" si="378"/>
        <v>59344.848497659652</v>
      </c>
      <c r="D313" s="16">
        <f t="shared" si="378"/>
        <v>90577.038350852104</v>
      </c>
      <c r="E313" s="16">
        <f t="shared" si="378"/>
        <v>38391.093534614061</v>
      </c>
      <c r="F313" s="16">
        <f t="shared" si="378"/>
        <v>40046.86115111698</v>
      </c>
      <c r="G313" s="16">
        <f t="shared" si="378"/>
        <v>27167.032821099339</v>
      </c>
      <c r="H313" s="16">
        <f t="shared" si="378"/>
        <v>11327.157323368796</v>
      </c>
      <c r="I313" s="16">
        <f t="shared" si="378"/>
        <v>13466.831006558525</v>
      </c>
      <c r="J313" s="16">
        <f t="shared" si="295"/>
        <v>298980.82362430927</v>
      </c>
      <c r="L313" s="9">
        <v>20</v>
      </c>
      <c r="M313" s="9">
        <f t="shared" ref="M313:T313" si="379">M118</f>
        <v>5440.7348198843447</v>
      </c>
      <c r="N313" s="9">
        <f t="shared" si="379"/>
        <v>17301.801483184518</v>
      </c>
      <c r="O313" s="9">
        <f t="shared" si="379"/>
        <v>26409.406242504294</v>
      </c>
      <c r="P313" s="9">
        <f t="shared" si="379"/>
        <v>11199.176782535653</v>
      </c>
      <c r="Q313" s="9">
        <f t="shared" si="379"/>
        <v>11688.975294301397</v>
      </c>
      <c r="R313" s="9">
        <f t="shared" si="379"/>
        <v>7916.2029739436448</v>
      </c>
      <c r="S313" s="9">
        <f t="shared" si="379"/>
        <v>3296.2116062073032</v>
      </c>
      <c r="T313" s="9">
        <f t="shared" si="379"/>
        <v>3905.1502965106597</v>
      </c>
      <c r="V313">
        <f t="shared" si="304"/>
        <v>7172.7262320586633</v>
      </c>
      <c r="W313">
        <f t="shared" si="339"/>
        <v>22851.137134669047</v>
      </c>
      <c r="X313">
        <f t="shared" si="340"/>
        <v>34843.227786988711</v>
      </c>
      <c r="Y313">
        <f t="shared" si="341"/>
        <v>14605.056628895887</v>
      </c>
      <c r="Z313">
        <f t="shared" si="342"/>
        <v>15005.748071966917</v>
      </c>
      <c r="AA313">
        <f t="shared" si="343"/>
        <v>10043.199346886697</v>
      </c>
      <c r="AB313">
        <f t="shared" si="344"/>
        <v>4053.0043940121768</v>
      </c>
      <c r="AC313">
        <f t="shared" si="345"/>
        <v>4755.5101029553407</v>
      </c>
      <c r="AE313">
        <f t="shared" si="305"/>
        <v>4755.5713062782479</v>
      </c>
      <c r="AF313">
        <f t="shared" si="346"/>
        <v>15150.475364270489</v>
      </c>
      <c r="AG313">
        <f t="shared" si="347"/>
        <v>23101.321439165349</v>
      </c>
      <c r="AH313">
        <f t="shared" si="348"/>
        <v>9683.2621215227446</v>
      </c>
      <c r="AI313">
        <f t="shared" si="349"/>
        <v>9948.9235545247539</v>
      </c>
      <c r="AJ313">
        <f t="shared" si="350"/>
        <v>6658.7506277565235</v>
      </c>
      <c r="AK313">
        <f t="shared" si="351"/>
        <v>2687.1723214859107</v>
      </c>
      <c r="AL313">
        <f t="shared" si="352"/>
        <v>3152.9388771666399</v>
      </c>
      <c r="AN313">
        <f t="shared" si="306"/>
        <v>3152.9664085974873</v>
      </c>
      <c r="AO313">
        <f t="shared" si="353"/>
        <v>10044.837270080394</v>
      </c>
      <c r="AP313">
        <f t="shared" si="354"/>
        <v>15316.286057101463</v>
      </c>
      <c r="AQ313">
        <f t="shared" si="355"/>
        <v>6420.0488707842542</v>
      </c>
      <c r="AR313">
        <f t="shared" si="356"/>
        <v>6596.1836651904232</v>
      </c>
      <c r="AS313">
        <f t="shared" si="357"/>
        <v>4415.1114465046703</v>
      </c>
      <c r="AT313">
        <f t="shared" si="358"/>
        <v>1781.6080378339886</v>
      </c>
      <c r="AU313">
        <f t="shared" si="359"/>
        <v>2090.4134809088787</v>
      </c>
      <c r="AW313">
        <f t="shared" si="307"/>
        <v>2090.3568793491067</v>
      </c>
      <c r="AX313">
        <f t="shared" si="360"/>
        <v>6659.5364391449193</v>
      </c>
      <c r="AY313">
        <f t="shared" si="361"/>
        <v>10154.406922394877</v>
      </c>
      <c r="AZ313">
        <f t="shared" si="362"/>
        <v>4256.3705360790518</v>
      </c>
      <c r="BA313">
        <f t="shared" si="363"/>
        <v>4373.1445613828791</v>
      </c>
      <c r="BB313">
        <f t="shared" si="364"/>
        <v>2929.1329040054306</v>
      </c>
      <c r="BC313">
        <f t="shared" si="365"/>
        <v>1181.1723106325612</v>
      </c>
      <c r="BD313">
        <f t="shared" si="366"/>
        <v>1385.9044576519088</v>
      </c>
      <c r="BF313">
        <f t="shared" si="308"/>
        <v>1385.5650694402837</v>
      </c>
      <c r="BG313">
        <f t="shared" si="367"/>
        <v>4414.1845633636931</v>
      </c>
      <c r="BH313">
        <f t="shared" si="368"/>
        <v>6730.7126699503715</v>
      </c>
      <c r="BI313">
        <f t="shared" si="369"/>
        <v>2821.2782207898872</v>
      </c>
      <c r="BJ313">
        <f t="shared" si="370"/>
        <v>2898.6803199612486</v>
      </c>
      <c r="BK313">
        <f t="shared" si="371"/>
        <v>1950.1802113261092</v>
      </c>
      <c r="BL313">
        <f t="shared" si="372"/>
        <v>782.92425124658348</v>
      </c>
      <c r="BM313">
        <f t="shared" si="373"/>
        <v>918.62821371535097</v>
      </c>
    </row>
    <row r="314" spans="1:65" hidden="1" x14ac:dyDescent="0.4">
      <c r="A314" s="9">
        <v>21</v>
      </c>
      <c r="B314" s="16">
        <f t="shared" ref="B314:I314" si="380">V314+AE314+AN314+AW314+BF314+B184</f>
        <v>23402.539003590948</v>
      </c>
      <c r="C314" s="16">
        <f t="shared" si="380"/>
        <v>74427.809052524884</v>
      </c>
      <c r="D314" s="16">
        <f t="shared" si="380"/>
        <v>113597.90818771861</v>
      </c>
      <c r="E314" s="16">
        <f t="shared" si="380"/>
        <v>48148.524459656233</v>
      </c>
      <c r="F314" s="16">
        <f t="shared" si="380"/>
        <v>50225.168924365134</v>
      </c>
      <c r="G314" s="16">
        <f t="shared" si="380"/>
        <v>34063.197825078554</v>
      </c>
      <c r="H314" s="16">
        <f t="shared" si="380"/>
        <v>14206.331072009645</v>
      </c>
      <c r="I314" s="16">
        <f t="shared" si="380"/>
        <v>16890.380975026485</v>
      </c>
      <c r="J314" s="16">
        <f t="shared" si="295"/>
        <v>374961.85949997045</v>
      </c>
      <c r="L314" s="9">
        <v>21</v>
      </c>
      <c r="M314" s="9">
        <f t="shared" ref="M314:T314" si="381">M119</f>
        <v>6823.4379702857123</v>
      </c>
      <c r="N314" s="9">
        <f t="shared" si="381"/>
        <v>21698.864786285703</v>
      </c>
      <c r="O314" s="9">
        <f t="shared" si="381"/>
        <v>33121.067519999982</v>
      </c>
      <c r="P314" s="9">
        <f t="shared" si="381"/>
        <v>14045.324873142847</v>
      </c>
      <c r="Q314" s="9">
        <f t="shared" si="381"/>
        <v>14659.600310857131</v>
      </c>
      <c r="R314" s="9">
        <f t="shared" si="381"/>
        <v>9928.0192365714247</v>
      </c>
      <c r="S314" s="9">
        <f t="shared" si="381"/>
        <v>4133.9076754285697</v>
      </c>
      <c r="T314" s="9">
        <f t="shared" si="381"/>
        <v>4897.6014628571393</v>
      </c>
      <c r="V314">
        <f t="shared" si="304"/>
        <v>8995.5960813065449</v>
      </c>
      <c r="W314">
        <f t="shared" si="339"/>
        <v>28658.503477140133</v>
      </c>
      <c r="X314">
        <f t="shared" si="340"/>
        <v>43698.252686656226</v>
      </c>
      <c r="Y314">
        <f t="shared" si="341"/>
        <v>18316.771883882149</v>
      </c>
      <c r="Z314">
        <f t="shared" si="342"/>
        <v>18819.29467068427</v>
      </c>
      <c r="AA314">
        <f t="shared" si="343"/>
        <v>12595.567241378385</v>
      </c>
      <c r="AB314">
        <f t="shared" si="344"/>
        <v>5083.0310909315031</v>
      </c>
      <c r="AC314">
        <f t="shared" si="345"/>
        <v>5964.0709351987571</v>
      </c>
      <c r="AE314">
        <f t="shared" si="305"/>
        <v>5964.1487691684542</v>
      </c>
      <c r="AF314">
        <f t="shared" si="346"/>
        <v>19000.806249469766</v>
      </c>
      <c r="AG314">
        <f t="shared" si="347"/>
        <v>28972.274613077032</v>
      </c>
      <c r="AH314">
        <f t="shared" si="348"/>
        <v>12144.159375209316</v>
      </c>
      <c r="AI314">
        <f t="shared" si="349"/>
        <v>12477.335813245836</v>
      </c>
      <c r="AJ314">
        <f t="shared" si="350"/>
        <v>8350.9749873216115</v>
      </c>
      <c r="AK314">
        <f t="shared" si="351"/>
        <v>3370.088357749044</v>
      </c>
      <c r="AL314">
        <f t="shared" si="352"/>
        <v>3954.2244900609903</v>
      </c>
      <c r="AN314">
        <f t="shared" si="306"/>
        <v>3954.2688574378681</v>
      </c>
      <c r="AO314">
        <f t="shared" si="353"/>
        <v>12597.656317175442</v>
      </c>
      <c r="AP314">
        <f t="shared" si="354"/>
        <v>19208.803748133407</v>
      </c>
      <c r="AQ314">
        <f t="shared" si="355"/>
        <v>8051.6554961534994</v>
      </c>
      <c r="AR314">
        <f t="shared" si="356"/>
        <v>8272.5536098575885</v>
      </c>
      <c r="AS314">
        <f t="shared" si="357"/>
        <v>5536.9310371305965</v>
      </c>
      <c r="AT314">
        <f t="shared" si="358"/>
        <v>2234.3901796599498</v>
      </c>
      <c r="AU314">
        <f t="shared" si="359"/>
        <v>2621.6761790377595</v>
      </c>
      <c r="AW314">
        <f t="shared" si="307"/>
        <v>2621.661643973297</v>
      </c>
      <c r="AX314">
        <f t="shared" si="360"/>
        <v>8352.186854612657</v>
      </c>
      <c r="AY314">
        <f t="shared" si="361"/>
        <v>12735.346489748172</v>
      </c>
      <c r="AZ314">
        <f t="shared" si="362"/>
        <v>5338.209703431653</v>
      </c>
      <c r="BA314">
        <f t="shared" si="363"/>
        <v>5484.6641132866516</v>
      </c>
      <c r="BB314">
        <f t="shared" si="364"/>
        <v>3672.1221752550505</v>
      </c>
      <c r="BC314">
        <f t="shared" si="365"/>
        <v>1481.3901742332748</v>
      </c>
      <c r="BD314">
        <f t="shared" si="366"/>
        <v>1738.1589692803936</v>
      </c>
      <c r="BF314">
        <f t="shared" si="308"/>
        <v>1737.9609743946953</v>
      </c>
      <c r="BG314">
        <f t="shared" si="367"/>
        <v>5536.8605012543057</v>
      </c>
      <c r="BH314">
        <f t="shared" si="368"/>
        <v>8442.5597961726235</v>
      </c>
      <c r="BI314">
        <f t="shared" si="369"/>
        <v>3538.8243784344695</v>
      </c>
      <c r="BJ314">
        <f t="shared" si="370"/>
        <v>3635.9124406720634</v>
      </c>
      <c r="BK314">
        <f t="shared" si="371"/>
        <v>2439.6565576657699</v>
      </c>
      <c r="BL314">
        <f t="shared" si="372"/>
        <v>982.04828093957235</v>
      </c>
      <c r="BM314">
        <f t="shared" si="373"/>
        <v>1152.2663356836297</v>
      </c>
    </row>
    <row r="315" spans="1:65" hidden="1" x14ac:dyDescent="0.4">
      <c r="A315" s="9">
        <v>22</v>
      </c>
      <c r="B315" s="16">
        <f t="shared" ref="B315:I315" si="382">V315+AE315+AN315+AW315+BF315+B185</f>
        <v>29350.254258139565</v>
      </c>
      <c r="C315" s="16">
        <f t="shared" si="382"/>
        <v>93343.504323392175</v>
      </c>
      <c r="D315" s="16">
        <f t="shared" si="382"/>
        <v>142468.61629822428</v>
      </c>
      <c r="E315" s="16">
        <f t="shared" si="382"/>
        <v>60385.411298962448</v>
      </c>
      <c r="F315" s="16">
        <f t="shared" si="382"/>
        <v>62989.870368253396</v>
      </c>
      <c r="G315" s="16">
        <f t="shared" si="382"/>
        <v>42715.067526294304</v>
      </c>
      <c r="H315" s="16">
        <f t="shared" si="382"/>
        <v>17817.082926208801</v>
      </c>
      <c r="I315" s="16">
        <f t="shared" si="382"/>
        <v>21183.785286188435</v>
      </c>
      <c r="J315" s="16">
        <f t="shared" si="295"/>
        <v>470253.59228566336</v>
      </c>
      <c r="L315" s="9">
        <v>22</v>
      </c>
      <c r="M315" s="9">
        <f t="shared" ref="M315:T315" si="383">M120</f>
        <v>8557.5399786395992</v>
      </c>
      <c r="N315" s="9">
        <f t="shared" si="383"/>
        <v>27213.393557377018</v>
      </c>
      <c r="O315" s="9">
        <f t="shared" si="383"/>
        <v>41538.423983907538</v>
      </c>
      <c r="P315" s="9">
        <f t="shared" si="383"/>
        <v>17614.790320995373</v>
      </c>
      <c r="Q315" s="9">
        <f t="shared" si="383"/>
        <v>18385.177131724482</v>
      </c>
      <c r="R315" s="9">
        <f t="shared" si="383"/>
        <v>12451.116562594842</v>
      </c>
      <c r="S315" s="9">
        <f t="shared" si="383"/>
        <v>5184.495023555377</v>
      </c>
      <c r="T315" s="9">
        <f t="shared" si="383"/>
        <v>6142.2732206780556</v>
      </c>
      <c r="V315">
        <f t="shared" si="304"/>
        <v>11281.72830509103</v>
      </c>
      <c r="W315">
        <f t="shared" si="339"/>
        <v>35941.74826629633</v>
      </c>
      <c r="X315">
        <f t="shared" si="340"/>
        <v>54803.685021222758</v>
      </c>
      <c r="Y315">
        <f t="shared" si="341"/>
        <v>22971.778851844043</v>
      </c>
      <c r="Z315">
        <f t="shared" si="342"/>
        <v>23602.012301253792</v>
      </c>
      <c r="AA315">
        <f t="shared" si="343"/>
        <v>15796.592072055519</v>
      </c>
      <c r="AB315">
        <f t="shared" si="344"/>
        <v>6374.8277730463278</v>
      </c>
      <c r="AC315">
        <f t="shared" si="345"/>
        <v>7479.7742445356544</v>
      </c>
      <c r="AE315">
        <f t="shared" si="305"/>
        <v>7479.8724252374986</v>
      </c>
      <c r="AF315">
        <f t="shared" si="346"/>
        <v>23829.654863304946</v>
      </c>
      <c r="AG315">
        <f t="shared" si="347"/>
        <v>36335.263649866625</v>
      </c>
      <c r="AH315">
        <f t="shared" si="348"/>
        <v>15230.465629545732</v>
      </c>
      <c r="AI315">
        <f t="shared" si="349"/>
        <v>15648.315241965051</v>
      </c>
      <c r="AJ315">
        <f t="shared" si="350"/>
        <v>10473.271114349998</v>
      </c>
      <c r="AK315">
        <f t="shared" si="351"/>
        <v>4226.5597243402735</v>
      </c>
      <c r="AL315">
        <f t="shared" si="352"/>
        <v>4959.1477126298741</v>
      </c>
      <c r="AN315">
        <f t="shared" si="306"/>
        <v>4959.2088133031612</v>
      </c>
      <c r="AO315">
        <f t="shared" si="353"/>
        <v>15799.231283322604</v>
      </c>
      <c r="AP315">
        <f t="shared" si="354"/>
        <v>24090.539180605221</v>
      </c>
      <c r="AQ315">
        <f t="shared" si="355"/>
        <v>10097.907435681407</v>
      </c>
      <c r="AR315">
        <f t="shared" si="356"/>
        <v>10374.94471155171</v>
      </c>
      <c r="AS315">
        <f t="shared" si="357"/>
        <v>6943.9530122261031</v>
      </c>
      <c r="AT315">
        <f t="shared" si="358"/>
        <v>2802.2392687044967</v>
      </c>
      <c r="AU315">
        <f t="shared" si="359"/>
        <v>3287.9503345493745</v>
      </c>
      <c r="AW315">
        <f t="shared" si="307"/>
        <v>3287.9652507055825</v>
      </c>
      <c r="AX315">
        <f t="shared" si="360"/>
        <v>10474.92158589405</v>
      </c>
      <c r="AY315">
        <f t="shared" si="361"/>
        <v>15972.075118940791</v>
      </c>
      <c r="AZ315">
        <f t="shared" si="362"/>
        <v>6694.9325997925753</v>
      </c>
      <c r="BA315">
        <f t="shared" si="363"/>
        <v>6878.6088615721192</v>
      </c>
      <c r="BB315">
        <f t="shared" si="364"/>
        <v>4604.5266061928241</v>
      </c>
      <c r="BC315">
        <f t="shared" si="365"/>
        <v>1857.8901769466124</v>
      </c>
      <c r="BD315">
        <f t="shared" si="366"/>
        <v>2179.9175741590766</v>
      </c>
      <c r="BF315">
        <f t="shared" si="308"/>
        <v>2179.8113091839959</v>
      </c>
      <c r="BG315">
        <f t="shared" si="367"/>
        <v>6944.5236779334809</v>
      </c>
      <c r="BH315">
        <f t="shared" si="368"/>
        <v>10588.953142960398</v>
      </c>
      <c r="BI315">
        <f t="shared" si="369"/>
        <v>4438.5170409330603</v>
      </c>
      <c r="BJ315">
        <f t="shared" si="370"/>
        <v>4560.2882769793569</v>
      </c>
      <c r="BK315">
        <f t="shared" si="371"/>
        <v>3055.8893664604102</v>
      </c>
      <c r="BL315">
        <f t="shared" si="372"/>
        <v>1231.7192275864236</v>
      </c>
      <c r="BM315">
        <f t="shared" si="373"/>
        <v>1445.2126524820117</v>
      </c>
    </row>
    <row r="316" spans="1:65" hidden="1" x14ac:dyDescent="0.4">
      <c r="A316" s="9">
        <v>23</v>
      </c>
      <c r="B316" s="16">
        <f t="shared" ref="B316:I316" si="384">V316+AE316+AN316+AW316+BF316+B186</f>
        <v>36809.431234533055</v>
      </c>
      <c r="C316" s="16">
        <f t="shared" si="384"/>
        <v>117066.1473350239</v>
      </c>
      <c r="D316" s="16">
        <f t="shared" si="384"/>
        <v>178676.08763259364</v>
      </c>
      <c r="E316" s="16">
        <f t="shared" si="384"/>
        <v>75731.989001307287</v>
      </c>
      <c r="F316" s="16">
        <f t="shared" si="384"/>
        <v>78998.384267385263</v>
      </c>
      <c r="G316" s="16">
        <f t="shared" si="384"/>
        <v>53567.643924783195</v>
      </c>
      <c r="H316" s="16">
        <f t="shared" si="384"/>
        <v>22345.373791099628</v>
      </c>
      <c r="I316" s="16">
        <f t="shared" si="384"/>
        <v>26568.154091866432</v>
      </c>
      <c r="J316" s="16">
        <f t="shared" si="295"/>
        <v>589763.21127859247</v>
      </c>
      <c r="L316" s="9">
        <v>23</v>
      </c>
      <c r="M316" s="9">
        <f t="shared" ref="M316:T316" si="385">M121</f>
        <v>10732.345015067041</v>
      </c>
      <c r="N316" s="9">
        <f t="shared" si="385"/>
        <v>34129.37940314506</v>
      </c>
      <c r="O316" s="9">
        <f t="shared" si="385"/>
        <v>52094.959379704975</v>
      </c>
      <c r="P316" s="9">
        <f t="shared" si="385"/>
        <v>22091.396308386164</v>
      </c>
      <c r="Q316" s="9">
        <f t="shared" si="385"/>
        <v>23057.568487358134</v>
      </c>
      <c r="R316" s="9">
        <f t="shared" si="385"/>
        <v>15615.431433114574</v>
      </c>
      <c r="S316" s="9">
        <f t="shared" si="385"/>
        <v>6502.0776368654333</v>
      </c>
      <c r="T316" s="9">
        <f t="shared" si="385"/>
        <v>7703.2646701819367</v>
      </c>
      <c r="V316">
        <f t="shared" si="304"/>
        <v>14148.855974708791</v>
      </c>
      <c r="W316">
        <f t="shared" si="339"/>
        <v>45075.949885230184</v>
      </c>
      <c r="X316">
        <f t="shared" si="340"/>
        <v>68731.441254322039</v>
      </c>
      <c r="Y316">
        <f t="shared" si="341"/>
        <v>28809.804816069813</v>
      </c>
      <c r="Z316">
        <f t="shared" si="342"/>
        <v>29600.20519312183</v>
      </c>
      <c r="AA316">
        <f t="shared" si="343"/>
        <v>19811.122594426648</v>
      </c>
      <c r="AB316">
        <f t="shared" si="344"/>
        <v>7994.9204222285425</v>
      </c>
      <c r="AC316">
        <f t="shared" si="345"/>
        <v>9380.6769359543869</v>
      </c>
      <c r="AE316">
        <f t="shared" si="305"/>
        <v>9380.800365164263</v>
      </c>
      <c r="AF316">
        <f t="shared" si="346"/>
        <v>29885.701564800638</v>
      </c>
      <c r="AG316">
        <f t="shared" si="347"/>
        <v>45569.474335544692</v>
      </c>
      <c r="AH316">
        <f t="shared" si="348"/>
        <v>19101.122240694887</v>
      </c>
      <c r="AI316">
        <f t="shared" si="349"/>
        <v>19625.163771609423</v>
      </c>
      <c r="AJ316">
        <f t="shared" si="350"/>
        <v>13134.931593202757</v>
      </c>
      <c r="AK316">
        <f t="shared" si="351"/>
        <v>5300.6937486933002</v>
      </c>
      <c r="AL316">
        <f t="shared" si="352"/>
        <v>6219.4609785827652</v>
      </c>
      <c r="AN316">
        <f t="shared" si="306"/>
        <v>6219.5406192703304</v>
      </c>
      <c r="AO316">
        <f t="shared" si="353"/>
        <v>19814.443073313778</v>
      </c>
      <c r="AP316">
        <f t="shared" si="354"/>
        <v>30212.901415235923</v>
      </c>
      <c r="AQ316">
        <f t="shared" si="355"/>
        <v>12664.186532613567</v>
      </c>
      <c r="AR316">
        <f t="shared" si="356"/>
        <v>13011.629976758381</v>
      </c>
      <c r="AS316">
        <f t="shared" si="357"/>
        <v>8708.6120632880502</v>
      </c>
      <c r="AT316">
        <f t="shared" si="358"/>
        <v>3514.3994965223851</v>
      </c>
      <c r="AU316">
        <f t="shared" si="359"/>
        <v>4123.5490235896241</v>
      </c>
      <c r="AW316">
        <f t="shared" si="307"/>
        <v>4123.5870320043723</v>
      </c>
      <c r="AX316">
        <f t="shared" si="360"/>
        <v>13137.076434608327</v>
      </c>
      <c r="AY316">
        <f t="shared" si="361"/>
        <v>20031.307149773005</v>
      </c>
      <c r="AZ316">
        <f t="shared" si="362"/>
        <v>8396.4200177369894</v>
      </c>
      <c r="BA316">
        <f t="shared" si="363"/>
        <v>8626.7767865619153</v>
      </c>
      <c r="BB316">
        <f t="shared" si="364"/>
        <v>5774.2398092094645</v>
      </c>
      <c r="BC316">
        <f t="shared" si="365"/>
        <v>2330.0647228255548</v>
      </c>
      <c r="BD316">
        <f t="shared" si="366"/>
        <v>2733.9339543542255</v>
      </c>
      <c r="BF316">
        <f t="shared" si="308"/>
        <v>2733.8882799447892</v>
      </c>
      <c r="BG316">
        <f t="shared" si="367"/>
        <v>8709.7226319137662</v>
      </c>
      <c r="BH316">
        <f t="shared" si="368"/>
        <v>13280.514130950596</v>
      </c>
      <c r="BI316">
        <f t="shared" si="369"/>
        <v>5566.7248203628178</v>
      </c>
      <c r="BJ316">
        <f t="shared" si="370"/>
        <v>5719.4485692757371</v>
      </c>
      <c r="BK316">
        <f t="shared" si="371"/>
        <v>3830.2079863266176</v>
      </c>
      <c r="BL316">
        <f t="shared" si="372"/>
        <v>1544.8047022665178</v>
      </c>
      <c r="BM316">
        <f t="shared" si="373"/>
        <v>1812.5651133205442</v>
      </c>
    </row>
    <row r="317" spans="1:65" hidden="1" x14ac:dyDescent="0.4">
      <c r="A317" s="9">
        <v>24</v>
      </c>
      <c r="B317" s="16">
        <f t="shared" ref="B317:I317" si="386">V317+AE317+AN317+AW317+BF317+B187</f>
        <v>46164.224186170875</v>
      </c>
      <c r="C317" s="16">
        <f t="shared" si="386"/>
        <v>146817.47531647864</v>
      </c>
      <c r="D317" s="16">
        <f t="shared" si="386"/>
        <v>224085.03917839861</v>
      </c>
      <c r="E317" s="16">
        <f t="shared" si="386"/>
        <v>94978.619990609703</v>
      </c>
      <c r="F317" s="16">
        <f t="shared" si="386"/>
        <v>99075.163395032127</v>
      </c>
      <c r="G317" s="16">
        <f t="shared" si="386"/>
        <v>67179.465590573425</v>
      </c>
      <c r="H317" s="16">
        <f t="shared" si="386"/>
        <v>28024.412461359418</v>
      </c>
      <c r="I317" s="16">
        <f t="shared" si="386"/>
        <v>33320.776938096096</v>
      </c>
      <c r="J317" s="16">
        <f t="shared" si="295"/>
        <v>739645.17705671885</v>
      </c>
      <c r="L317" s="9">
        <v>24</v>
      </c>
      <c r="M317" s="9">
        <f t="shared" ref="M317:T317" si="387">M122</f>
        <v>13459.852926184654</v>
      </c>
      <c r="N317" s="9">
        <f t="shared" si="387"/>
        <v>42802.987285944866</v>
      </c>
      <c r="O317" s="9">
        <f t="shared" si="387"/>
        <v>65334.322597903607</v>
      </c>
      <c r="P317" s="9">
        <f t="shared" si="387"/>
        <v>27705.682665577158</v>
      </c>
      <c r="Q317" s="9">
        <f t="shared" si="387"/>
        <v>28917.396919272614</v>
      </c>
      <c r="R317" s="9">
        <f t="shared" si="387"/>
        <v>19583.922262429252</v>
      </c>
      <c r="S317" s="9">
        <f t="shared" si="387"/>
        <v>8154.5094370315783</v>
      </c>
      <c r="T317" s="9">
        <f t="shared" si="387"/>
        <v>9660.9649956799785</v>
      </c>
      <c r="V317">
        <f t="shared" si="304"/>
        <v>17744.632724784198</v>
      </c>
      <c r="W317">
        <f t="shared" si="339"/>
        <v>56531.508756887357</v>
      </c>
      <c r="X317">
        <f t="shared" si="340"/>
        <v>86198.784119585165</v>
      </c>
      <c r="Y317">
        <f t="shared" si="341"/>
        <v>36131.501108477401</v>
      </c>
      <c r="Z317">
        <f t="shared" si="342"/>
        <v>37122.773082790343</v>
      </c>
      <c r="AA317">
        <f t="shared" si="343"/>
        <v>24845.90221861389</v>
      </c>
      <c r="AB317">
        <f t="shared" si="344"/>
        <v>10026.741865908491</v>
      </c>
      <c r="AC317">
        <f t="shared" si="345"/>
        <v>11764.673217107264</v>
      </c>
      <c r="AE317">
        <f t="shared" si="305"/>
        <v>11764.828169936525</v>
      </c>
      <c r="AF317">
        <f t="shared" si="346"/>
        <v>37480.825725015413</v>
      </c>
      <c r="AG317">
        <f t="shared" si="347"/>
        <v>57150.457794933376</v>
      </c>
      <c r="AH317">
        <f t="shared" si="348"/>
        <v>23955.463528382348</v>
      </c>
      <c r="AI317">
        <f t="shared" si="349"/>
        <v>24612.684482365628</v>
      </c>
      <c r="AJ317">
        <f t="shared" si="350"/>
        <v>16473.0270938147</v>
      </c>
      <c r="AK317">
        <f t="shared" si="351"/>
        <v>6647.8070854609223</v>
      </c>
      <c r="AL317">
        <f t="shared" si="352"/>
        <v>7800.068957268576</v>
      </c>
      <c r="AN317">
        <f t="shared" si="306"/>
        <v>7800.1704922172976</v>
      </c>
      <c r="AO317">
        <f t="shared" si="353"/>
        <v>24850.072319057206</v>
      </c>
      <c r="AP317">
        <f t="shared" si="354"/>
        <v>37891.187875390315</v>
      </c>
      <c r="AQ317">
        <f t="shared" si="355"/>
        <v>15882.654386654227</v>
      </c>
      <c r="AR317">
        <f t="shared" si="356"/>
        <v>16318.3968741839</v>
      </c>
      <c r="AS317">
        <f t="shared" si="357"/>
        <v>10921.771828245404</v>
      </c>
      <c r="AT317">
        <f t="shared" si="358"/>
        <v>4407.5466226078433</v>
      </c>
      <c r="AU317">
        <f t="shared" si="359"/>
        <v>5171.5050010861942</v>
      </c>
      <c r="AW317">
        <f t="shared" si="307"/>
        <v>5171.5638256373513</v>
      </c>
      <c r="AX317">
        <f t="shared" si="360"/>
        <v>16475.759753961051</v>
      </c>
      <c r="AY317">
        <f t="shared" si="361"/>
        <v>25122.104282504468</v>
      </c>
      <c r="AZ317">
        <f t="shared" si="362"/>
        <v>10530.303275175278</v>
      </c>
      <c r="BA317">
        <f t="shared" si="363"/>
        <v>10819.203381660147</v>
      </c>
      <c r="BB317">
        <f t="shared" si="364"/>
        <v>7241.4259362487583</v>
      </c>
      <c r="BC317">
        <f t="shared" si="365"/>
        <v>2922.2321096739697</v>
      </c>
      <c r="BD317">
        <f t="shared" si="366"/>
        <v>3428.7414889719244</v>
      </c>
      <c r="BF317">
        <f t="shared" si="308"/>
        <v>3428.7376559745808</v>
      </c>
      <c r="BG317">
        <f t="shared" si="367"/>
        <v>10923.399533261047</v>
      </c>
      <c r="BH317">
        <f t="shared" si="368"/>
        <v>16655.910640361799</v>
      </c>
      <c r="BI317">
        <f t="shared" si="369"/>
        <v>6981.5724190499022</v>
      </c>
      <c r="BJ317">
        <f t="shared" si="370"/>
        <v>7173.1126779188271</v>
      </c>
      <c r="BK317">
        <f t="shared" si="371"/>
        <v>4802.2238977680418</v>
      </c>
      <c r="BL317">
        <f t="shared" si="372"/>
        <v>1937.4347125460363</v>
      </c>
      <c r="BM317">
        <f t="shared" si="373"/>
        <v>2273.2495338373847</v>
      </c>
    </row>
    <row r="318" spans="1:65" hidden="1" x14ac:dyDescent="0.4">
      <c r="A318" s="9">
        <v>25</v>
      </c>
      <c r="B318" s="16">
        <f t="shared" ref="B318:I318" si="388">V318+AE318+AN318+AW318+BF318+B188</f>
        <v>57896.403559324426</v>
      </c>
      <c r="C318" s="16">
        <f t="shared" si="388"/>
        <v>184129.67722051914</v>
      </c>
      <c r="D318" s="16">
        <f t="shared" si="388"/>
        <v>281034.02516565553</v>
      </c>
      <c r="E318" s="16">
        <f t="shared" si="388"/>
        <v>119116.50297180073</v>
      </c>
      <c r="F318" s="16">
        <f t="shared" si="388"/>
        <v>124254.15909923973</v>
      </c>
      <c r="G318" s="16">
        <f t="shared" si="388"/>
        <v>84251.301369292327</v>
      </c>
      <c r="H318" s="16">
        <f t="shared" si="388"/>
        <v>35146.667106166264</v>
      </c>
      <c r="I318" s="16">
        <f t="shared" si="388"/>
        <v>41789.404561364034</v>
      </c>
      <c r="J318" s="16">
        <f t="shared" si="295"/>
        <v>927618.14105336205</v>
      </c>
      <c r="L318" s="9">
        <v>25</v>
      </c>
      <c r="M318" s="9">
        <f t="shared" ref="M318:T318" si="389">M123</f>
        <v>16880.52709265142</v>
      </c>
      <c r="N318" s="9">
        <f t="shared" si="389"/>
        <v>53680.897591472996</v>
      </c>
      <c r="O318" s="9">
        <f t="shared" si="389"/>
        <v>81938.324938782433</v>
      </c>
      <c r="P318" s="9">
        <f t="shared" si="389"/>
        <v>34746.77839509269</v>
      </c>
      <c r="Q318" s="9">
        <f t="shared" si="389"/>
        <v>36266.436551852057</v>
      </c>
      <c r="R318" s="9">
        <f t="shared" si="389"/>
        <v>24560.96156059744</v>
      </c>
      <c r="S318" s="9">
        <f t="shared" si="389"/>
        <v>10226.888676569837</v>
      </c>
      <c r="T318" s="9">
        <f t="shared" si="389"/>
        <v>12116.193412000404</v>
      </c>
      <c r="V318">
        <f t="shared" si="304"/>
        <v>22254.236740134147</v>
      </c>
      <c r="W318">
        <f t="shared" si="339"/>
        <v>70898.37240731268</v>
      </c>
      <c r="X318">
        <f t="shared" si="340"/>
        <v>108105.26079977196</v>
      </c>
      <c r="Y318">
        <f t="shared" si="341"/>
        <v>45313.926296226236</v>
      </c>
      <c r="Z318">
        <f t="shared" si="342"/>
        <v>46557.119183470895</v>
      </c>
      <c r="AA318">
        <f t="shared" si="343"/>
        <v>31160.216002188667</v>
      </c>
      <c r="AB318">
        <f t="shared" si="344"/>
        <v>12574.928468622647</v>
      </c>
      <c r="AC318">
        <f t="shared" si="345"/>
        <v>14754.536033768749</v>
      </c>
      <c r="AE318">
        <f t="shared" si="305"/>
        <v>14754.730447360362</v>
      </c>
      <c r="AF318">
        <f t="shared" si="346"/>
        <v>47006.167240951392</v>
      </c>
      <c r="AG318">
        <f t="shared" si="347"/>
        <v>71674.620957259278</v>
      </c>
      <c r="AH318">
        <f t="shared" si="348"/>
        <v>30043.48231842988</v>
      </c>
      <c r="AI318">
        <f t="shared" si="349"/>
        <v>30867.728782577986</v>
      </c>
      <c r="AJ318">
        <f t="shared" si="350"/>
        <v>20659.464656214295</v>
      </c>
      <c r="AK318">
        <f t="shared" si="351"/>
        <v>8337.2744756847078</v>
      </c>
      <c r="AL318">
        <f t="shared" si="352"/>
        <v>9782.3710871879193</v>
      </c>
      <c r="AN318">
        <f t="shared" si="306"/>
        <v>9782.4993310769114</v>
      </c>
      <c r="AO318">
        <f t="shared" si="353"/>
        <v>31165.449022036315</v>
      </c>
      <c r="AP318">
        <f t="shared" si="354"/>
        <v>47520.822835161845</v>
      </c>
      <c r="AQ318">
        <f t="shared" si="355"/>
        <v>19919.058957518286</v>
      </c>
      <c r="AR318">
        <f t="shared" si="356"/>
        <v>20465.540678274763</v>
      </c>
      <c r="AS318">
        <f t="shared" si="357"/>
        <v>13697.399461030052</v>
      </c>
      <c r="AT318">
        <f t="shared" si="358"/>
        <v>5527.6768540343837</v>
      </c>
      <c r="AU318">
        <f t="shared" si="359"/>
        <v>6485.7869791773855</v>
      </c>
      <c r="AW318">
        <f t="shared" si="307"/>
        <v>6485.8671589273245</v>
      </c>
      <c r="AX318">
        <f t="shared" si="360"/>
        <v>20662.916036509127</v>
      </c>
      <c r="AY318">
        <f t="shared" si="361"/>
        <v>31506.646078947393</v>
      </c>
      <c r="AZ318">
        <f t="shared" si="362"/>
        <v>13206.478830914755</v>
      </c>
      <c r="BA318">
        <f t="shared" si="363"/>
        <v>13568.800127922023</v>
      </c>
      <c r="BB318">
        <f t="shared" si="364"/>
        <v>9081.5988822470827</v>
      </c>
      <c r="BC318">
        <f t="shared" si="365"/>
        <v>3664.889366140907</v>
      </c>
      <c r="BD318">
        <f t="shared" si="366"/>
        <v>4300.1232450290599</v>
      </c>
      <c r="BF318">
        <f t="shared" si="308"/>
        <v>4300.1507408059661</v>
      </c>
      <c r="BG318">
        <f t="shared" si="367"/>
        <v>13699.579643611049</v>
      </c>
      <c r="BH318">
        <f t="shared" si="368"/>
        <v>20889.007461433135</v>
      </c>
      <c r="BI318">
        <f t="shared" si="369"/>
        <v>8755.9378471125892</v>
      </c>
      <c r="BJ318">
        <f t="shared" si="370"/>
        <v>8996.158029789487</v>
      </c>
      <c r="BK318">
        <f t="shared" si="371"/>
        <v>6021.8249170084</v>
      </c>
      <c r="BL318">
        <f t="shared" si="372"/>
        <v>2429.833411110003</v>
      </c>
      <c r="BM318">
        <f t="shared" si="373"/>
        <v>2850.9955114046543</v>
      </c>
    </row>
    <row r="319" spans="1:65" hidden="1" x14ac:dyDescent="0.4">
      <c r="A319" s="9">
        <v>26</v>
      </c>
      <c r="B319" s="16">
        <f t="shared" ref="B319:I319" si="390">V319+AE319+AN319+AW319+BF319+B189</f>
        <v>72610.168632493718</v>
      </c>
      <c r="C319" s="16">
        <f t="shared" si="390"/>
        <v>230924.30611116224</v>
      </c>
      <c r="D319" s="16">
        <f t="shared" si="390"/>
        <v>352455.87971085013</v>
      </c>
      <c r="E319" s="16">
        <f t="shared" si="390"/>
        <v>149388.72263533354</v>
      </c>
      <c r="F319" s="16">
        <f t="shared" si="390"/>
        <v>155832.07283971933</v>
      </c>
      <c r="G319" s="16">
        <f t="shared" si="390"/>
        <v>105662.19160869022</v>
      </c>
      <c r="H319" s="16">
        <f t="shared" si="390"/>
        <v>44078.928044923428</v>
      </c>
      <c r="I319" s="16">
        <f t="shared" si="390"/>
        <v>52410.158750118055</v>
      </c>
      <c r="J319" s="16">
        <f t="shared" si="295"/>
        <v>1163362.4283332906</v>
      </c>
      <c r="L319" s="9">
        <v>26</v>
      </c>
      <c r="M319" s="9">
        <f t="shared" ref="M319:T319" si="391">M124</f>
        <v>21170.528124523236</v>
      </c>
      <c r="N319" s="9">
        <f t="shared" si="391"/>
        <v>67323.309631999669</v>
      </c>
      <c r="O319" s="9">
        <f t="shared" si="391"/>
        <v>102762.05257524051</v>
      </c>
      <c r="P319" s="9">
        <f t="shared" si="391"/>
        <v>43577.291467996714</v>
      </c>
      <c r="Q319" s="9">
        <f t="shared" si="391"/>
        <v>45483.154097211693</v>
      </c>
      <c r="R319" s="9">
        <f t="shared" si="391"/>
        <v>30802.860872177356</v>
      </c>
      <c r="S319" s="9">
        <f t="shared" si="391"/>
        <v>12825.940396608967</v>
      </c>
      <c r="T319" s="9">
        <f t="shared" si="391"/>
        <v>15195.391232930295</v>
      </c>
      <c r="V319">
        <f t="shared" si="304"/>
        <v>27909.907210852041</v>
      </c>
      <c r="W319">
        <f t="shared" si="339"/>
        <v>88916.417057788611</v>
      </c>
      <c r="X319">
        <f t="shared" si="340"/>
        <v>135579.0285310144</v>
      </c>
      <c r="Y319">
        <f t="shared" si="341"/>
        <v>56829.964247043376</v>
      </c>
      <c r="Z319">
        <f t="shared" si="342"/>
        <v>58389.100987312471</v>
      </c>
      <c r="AA319">
        <f t="shared" si="343"/>
        <v>39079.243496933173</v>
      </c>
      <c r="AB319">
        <f t="shared" si="344"/>
        <v>15770.70877966423</v>
      </c>
      <c r="AC319">
        <f t="shared" si="345"/>
        <v>18504.239729732311</v>
      </c>
      <c r="AE319">
        <f t="shared" si="305"/>
        <v>18504.483593747253</v>
      </c>
      <c r="AF319">
        <f t="shared" si="346"/>
        <v>58952.269824132032</v>
      </c>
      <c r="AG319">
        <f t="shared" si="347"/>
        <v>89889.940878515627</v>
      </c>
      <c r="AH319">
        <f t="shared" si="348"/>
        <v>37678.704307328051</v>
      </c>
      <c r="AI319">
        <f t="shared" si="349"/>
        <v>38712.423983024433</v>
      </c>
      <c r="AJ319">
        <f t="shared" si="350"/>
        <v>25909.840329201481</v>
      </c>
      <c r="AK319">
        <f t="shared" si="351"/>
        <v>10456.101472153678</v>
      </c>
      <c r="AL319">
        <f t="shared" si="352"/>
        <v>12268.453560478336</v>
      </c>
      <c r="AN319">
        <f t="shared" si="306"/>
        <v>12268.614889218636</v>
      </c>
      <c r="AO319">
        <f t="shared" si="353"/>
        <v>39085.808131493861</v>
      </c>
      <c r="AP319">
        <f t="shared" si="354"/>
        <v>59597.721896210554</v>
      </c>
      <c r="AQ319">
        <f t="shared" si="355"/>
        <v>24981.270637974085</v>
      </c>
      <c r="AR319">
        <f t="shared" si="356"/>
        <v>25666.634730426376</v>
      </c>
      <c r="AS319">
        <f t="shared" si="357"/>
        <v>17178.432058622177</v>
      </c>
      <c r="AT319">
        <f t="shared" si="358"/>
        <v>6932.4756648595467</v>
      </c>
      <c r="AU319">
        <f t="shared" si="359"/>
        <v>8134.0790331826538</v>
      </c>
      <c r="AW319">
        <f t="shared" si="307"/>
        <v>8134.1832450021175</v>
      </c>
      <c r="AX319">
        <f t="shared" si="360"/>
        <v>25914.182529272723</v>
      </c>
      <c r="AY319">
        <f t="shared" si="361"/>
        <v>39513.734457054619</v>
      </c>
      <c r="AZ319">
        <f t="shared" si="362"/>
        <v>16562.768894216519</v>
      </c>
      <c r="BA319">
        <f t="shared" si="363"/>
        <v>17017.170403098396</v>
      </c>
      <c r="BB319">
        <f t="shared" si="364"/>
        <v>11389.499171638567</v>
      </c>
      <c r="BC319">
        <f t="shared" si="365"/>
        <v>4596.2831100876456</v>
      </c>
      <c r="BD319">
        <f t="shared" si="366"/>
        <v>5392.9551121032237</v>
      </c>
      <c r="BF319">
        <f t="shared" si="308"/>
        <v>5393.0089498666457</v>
      </c>
      <c r="BG319">
        <f t="shared" si="367"/>
        <v>17181.247840060088</v>
      </c>
      <c r="BH319">
        <f t="shared" si="368"/>
        <v>26197.826770190259</v>
      </c>
      <c r="BI319">
        <f t="shared" si="369"/>
        <v>10981.208339013672</v>
      </c>
      <c r="BJ319">
        <f t="shared" si="370"/>
        <v>11282.479078855755</v>
      </c>
      <c r="BK319">
        <f t="shared" si="371"/>
        <v>7551.7118996277413</v>
      </c>
      <c r="BL319">
        <f t="shared" si="372"/>
        <v>3047.3613886254552</v>
      </c>
      <c r="BM319">
        <f t="shared" si="373"/>
        <v>3575.5593782168576</v>
      </c>
    </row>
    <row r="320" spans="1:65" hidden="1" x14ac:dyDescent="0.4">
      <c r="A320" s="9">
        <v>27</v>
      </c>
      <c r="B320" s="16">
        <f t="shared" ref="B320:I320" si="392">V320+AE320+AN320+AW320+BF320+B190</f>
        <v>91063.264409343727</v>
      </c>
      <c r="C320" s="16">
        <f t="shared" si="392"/>
        <v>289611.24115537968</v>
      </c>
      <c r="D320" s="16">
        <f t="shared" si="392"/>
        <v>442028.76083662303</v>
      </c>
      <c r="E320" s="16">
        <f t="shared" si="392"/>
        <v>187354.26979514348</v>
      </c>
      <c r="F320" s="16">
        <f t="shared" si="392"/>
        <v>195435.13761265861</v>
      </c>
      <c r="G320" s="16">
        <f t="shared" si="392"/>
        <v>132514.68635793676</v>
      </c>
      <c r="H320" s="16">
        <f t="shared" si="392"/>
        <v>55281.197670735986</v>
      </c>
      <c r="I320" s="16">
        <f t="shared" si="392"/>
        <v>65729.992783753507</v>
      </c>
      <c r="J320" s="16">
        <f t="shared" si="295"/>
        <v>1459018.5506215747</v>
      </c>
      <c r="L320" s="9">
        <v>27</v>
      </c>
      <c r="M320" s="9">
        <f t="shared" ref="M320:T320" si="393">M125</f>
        <v>26550.7859210356</v>
      </c>
      <c r="N320" s="9">
        <f t="shared" si="393"/>
        <v>84432.791237940444</v>
      </c>
      <c r="O320" s="9">
        <f t="shared" si="393"/>
        <v>128877.90246342095</v>
      </c>
      <c r="P320" s="9">
        <f t="shared" si="393"/>
        <v>54651.98269877398</v>
      </c>
      <c r="Q320" s="9">
        <f t="shared" si="393"/>
        <v>57042.1994361908</v>
      </c>
      <c r="R320" s="9">
        <f t="shared" si="393"/>
        <v>38631.070512844977</v>
      </c>
      <c r="S320" s="9">
        <f t="shared" si="393"/>
        <v>16085.512638291639</v>
      </c>
      <c r="T320" s="9">
        <f t="shared" si="393"/>
        <v>19057.133446972013</v>
      </c>
      <c r="V320">
        <f t="shared" si="304"/>
        <v>35002.904372108271</v>
      </c>
      <c r="W320">
        <f t="shared" si="339"/>
        <v>111513.55036300949</v>
      </c>
      <c r="X320">
        <f t="shared" si="340"/>
        <v>170034.95334764887</v>
      </c>
      <c r="Y320">
        <f t="shared" si="341"/>
        <v>71272.677081353293</v>
      </c>
      <c r="Z320">
        <f t="shared" si="342"/>
        <v>73228.051343631741</v>
      </c>
      <c r="AA320">
        <f t="shared" si="343"/>
        <v>49010.805093991963</v>
      </c>
      <c r="AB320">
        <f t="shared" si="344"/>
        <v>19778.661646009215</v>
      </c>
      <c r="AC320">
        <f t="shared" si="345"/>
        <v>23206.889540877597</v>
      </c>
      <c r="AE320">
        <f t="shared" si="305"/>
        <v>23207.195402299647</v>
      </c>
      <c r="AF320">
        <f t="shared" si="346"/>
        <v>73934.343440960321</v>
      </c>
      <c r="AG320">
        <f t="shared" si="347"/>
        <v>112734.48470476501</v>
      </c>
      <c r="AH320">
        <f t="shared" si="348"/>
        <v>47254.334277185721</v>
      </c>
      <c r="AI320">
        <f t="shared" si="349"/>
        <v>48550.762485168452</v>
      </c>
      <c r="AJ320">
        <f t="shared" si="350"/>
        <v>32494.541913067325</v>
      </c>
      <c r="AK320">
        <f t="shared" si="351"/>
        <v>13113.405125908954</v>
      </c>
      <c r="AL320">
        <f t="shared" si="352"/>
        <v>15386.346645105321</v>
      </c>
      <c r="AN320">
        <f t="shared" si="306"/>
        <v>15386.549241482944</v>
      </c>
      <c r="AO320">
        <f t="shared" si="353"/>
        <v>49019.038977812947</v>
      </c>
      <c r="AP320">
        <f t="shared" si="354"/>
        <v>74743.831387363083</v>
      </c>
      <c r="AQ320">
        <f t="shared" si="355"/>
        <v>31329.987472651068</v>
      </c>
      <c r="AR320">
        <f t="shared" si="356"/>
        <v>32189.529356725405</v>
      </c>
      <c r="AS320">
        <f t="shared" si="357"/>
        <v>21544.136193911829</v>
      </c>
      <c r="AT320">
        <f t="shared" si="358"/>
        <v>8694.2885685066121</v>
      </c>
      <c r="AU320">
        <f t="shared" si="359"/>
        <v>10201.266296830496</v>
      </c>
      <c r="AW320">
        <f t="shared" si="307"/>
        <v>10201.399067110377</v>
      </c>
      <c r="AX320">
        <f t="shared" si="360"/>
        <v>32499.995330383292</v>
      </c>
      <c r="AY320">
        <f t="shared" si="361"/>
        <v>49555.72817663259</v>
      </c>
      <c r="AZ320">
        <f t="shared" si="362"/>
        <v>20772.019766095302</v>
      </c>
      <c r="BA320">
        <f t="shared" si="363"/>
        <v>21341.902566762386</v>
      </c>
      <c r="BB320">
        <f t="shared" si="364"/>
        <v>14283.965615130373</v>
      </c>
      <c r="BC320">
        <f t="shared" si="365"/>
        <v>5764.3793874735966</v>
      </c>
      <c r="BD320">
        <f t="shared" si="366"/>
        <v>6763.5170726429387</v>
      </c>
      <c r="BF320">
        <f t="shared" si="308"/>
        <v>6763.5960974343816</v>
      </c>
      <c r="BG320">
        <f t="shared" si="367"/>
        <v>21547.715184666406</v>
      </c>
      <c r="BH320">
        <f t="shared" si="368"/>
        <v>32855.780613622439</v>
      </c>
      <c r="BI320">
        <f t="shared" si="369"/>
        <v>13771.988616615095</v>
      </c>
      <c r="BJ320">
        <f t="shared" si="370"/>
        <v>14149.824740977076</v>
      </c>
      <c r="BK320">
        <f t="shared" si="371"/>
        <v>9470.6055356331526</v>
      </c>
      <c r="BL320">
        <f t="shared" si="372"/>
        <v>3821.8222493565509</v>
      </c>
      <c r="BM320">
        <f t="shared" si="373"/>
        <v>4484.2572451600408</v>
      </c>
    </row>
    <row r="321" spans="1:65" hidden="1" x14ac:dyDescent="0.4">
      <c r="A321" s="9">
        <v>28</v>
      </c>
      <c r="B321" s="16">
        <f t="shared" ref="B321:I321" si="394">V321+AE321+AN321+AW321+BF321+B191</f>
        <v>114206.00545785972</v>
      </c>
      <c r="C321" s="16">
        <f t="shared" si="394"/>
        <v>363212.79631200922</v>
      </c>
      <c r="D321" s="16">
        <f t="shared" si="394"/>
        <v>554365.57547345199</v>
      </c>
      <c r="E321" s="16">
        <f t="shared" si="394"/>
        <v>234968.32934673835</v>
      </c>
      <c r="F321" s="16">
        <f t="shared" si="394"/>
        <v>245102.86886230973</v>
      </c>
      <c r="G321" s="16">
        <f t="shared" si="394"/>
        <v>166191.6051438007</v>
      </c>
      <c r="H321" s="16">
        <f t="shared" si="394"/>
        <v>69330.380442051974</v>
      </c>
      <c r="I321" s="16">
        <f t="shared" si="394"/>
        <v>82434.859272996255</v>
      </c>
      <c r="J321" s="16">
        <f t="shared" si="295"/>
        <v>1829812.4203112177</v>
      </c>
      <c r="L321" s="9">
        <v>28</v>
      </c>
      <c r="M321" s="9">
        <f t="shared" ref="M321:T321" si="395">M126</f>
        <v>33298.377294994272</v>
      </c>
      <c r="N321" s="9">
        <f t="shared" si="395"/>
        <v>105890.46015707422</v>
      </c>
      <c r="O321" s="9">
        <f t="shared" si="395"/>
        <v>161630.8094975999</v>
      </c>
      <c r="P321" s="9">
        <f t="shared" si="395"/>
        <v>68541.18538093708</v>
      </c>
      <c r="Q321" s="9">
        <f t="shared" si="395"/>
        <v>71538.84951698278</v>
      </c>
      <c r="R321" s="9">
        <f t="shared" si="395"/>
        <v>48448.73387446854</v>
      </c>
      <c r="S321" s="9">
        <f t="shared" si="395"/>
        <v>20173.469456091418</v>
      </c>
      <c r="T321" s="9">
        <f t="shared" si="395"/>
        <v>23900.295138742833</v>
      </c>
      <c r="V321">
        <f t="shared" si="304"/>
        <v>43898.509056606941</v>
      </c>
      <c r="W321">
        <f t="shared" si="339"/>
        <v>139853.4975413561</v>
      </c>
      <c r="X321">
        <f t="shared" si="340"/>
        <v>213247.47398445435</v>
      </c>
      <c r="Y321">
        <f t="shared" si="341"/>
        <v>89385.847159515557</v>
      </c>
      <c r="Z321">
        <f t="shared" si="342"/>
        <v>91838.158369155804</v>
      </c>
      <c r="AA321">
        <f t="shared" si="343"/>
        <v>61466.364278518951</v>
      </c>
      <c r="AB321">
        <f t="shared" si="344"/>
        <v>24805.191825360627</v>
      </c>
      <c r="AC321">
        <f t="shared" si="345"/>
        <v>29104.666282997692</v>
      </c>
      <c r="AE321">
        <f t="shared" si="305"/>
        <v>29105.049887203953</v>
      </c>
      <c r="AF321">
        <f t="shared" si="346"/>
        <v>92723.946901984891</v>
      </c>
      <c r="AG321">
        <f t="shared" si="347"/>
        <v>141384.71902620693</v>
      </c>
      <c r="AH321">
        <f t="shared" si="348"/>
        <v>59263.505679269496</v>
      </c>
      <c r="AI321">
        <f t="shared" si="349"/>
        <v>60889.40691440009</v>
      </c>
      <c r="AJ321">
        <f t="shared" si="350"/>
        <v>40752.673503529644</v>
      </c>
      <c r="AK321">
        <f t="shared" si="351"/>
        <v>16446.033385959086</v>
      </c>
      <c r="AL321">
        <f t="shared" si="352"/>
        <v>19296.618092991455</v>
      </c>
      <c r="AN321">
        <f t="shared" si="306"/>
        <v>19296.872321891296</v>
      </c>
      <c r="AO321">
        <f t="shared" si="353"/>
        <v>61476.691209386641</v>
      </c>
      <c r="AP321">
        <f t="shared" si="354"/>
        <v>93739.158046064054</v>
      </c>
      <c r="AQ321">
        <f t="shared" si="355"/>
        <v>39292.160874918394</v>
      </c>
      <c r="AR321">
        <f t="shared" si="356"/>
        <v>40370.145920946932</v>
      </c>
      <c r="AS321">
        <f t="shared" si="357"/>
        <v>27019.339053489577</v>
      </c>
      <c r="AT321">
        <f t="shared" si="358"/>
        <v>10903.846847207784</v>
      </c>
      <c r="AU321">
        <f t="shared" si="359"/>
        <v>12793.806470967909</v>
      </c>
      <c r="AW321">
        <f t="shared" si="307"/>
        <v>12793.974154296662</v>
      </c>
      <c r="AX321">
        <f t="shared" si="360"/>
        <v>40759.517154098117</v>
      </c>
      <c r="AY321">
        <f t="shared" si="361"/>
        <v>62149.779781997837</v>
      </c>
      <c r="AZ321">
        <f t="shared" si="362"/>
        <v>26051.003619373187</v>
      </c>
      <c r="BA321">
        <f t="shared" si="363"/>
        <v>26765.715961743899</v>
      </c>
      <c r="BB321">
        <f t="shared" si="364"/>
        <v>17914.050904521104</v>
      </c>
      <c r="BC321">
        <f t="shared" si="365"/>
        <v>7229.3339779901053</v>
      </c>
      <c r="BD321">
        <f t="shared" si="366"/>
        <v>8482.3916847367163</v>
      </c>
      <c r="BF321">
        <f t="shared" si="308"/>
        <v>8482.4975822723791</v>
      </c>
      <c r="BG321">
        <f t="shared" si="367"/>
        <v>27023.855257524847</v>
      </c>
      <c r="BH321">
        <f t="shared" si="368"/>
        <v>41205.754395127515</v>
      </c>
      <c r="BI321">
        <f t="shared" si="369"/>
        <v>17272.004191355198</v>
      </c>
      <c r="BJ321">
        <f t="shared" si="370"/>
        <v>17745.863653869728</v>
      </c>
      <c r="BK321">
        <f t="shared" si="371"/>
        <v>11877.285575381762</v>
      </c>
      <c r="BL321">
        <f t="shared" si="372"/>
        <v>4793.1008184150742</v>
      </c>
      <c r="BM321">
        <f t="shared" si="373"/>
        <v>5623.8871589014898</v>
      </c>
    </row>
    <row r="322" spans="1:65" hidden="1" x14ac:dyDescent="0.4">
      <c r="A322" s="9">
        <v>29</v>
      </c>
      <c r="B322" s="16">
        <f t="shared" ref="B322:I322" si="396">V322+AE322+AN322+AW322+BF322+B192</f>
        <v>143230.21653202575</v>
      </c>
      <c r="C322" s="16">
        <f t="shared" si="396"/>
        <v>455519.36766166647</v>
      </c>
      <c r="D322" s="16">
        <f t="shared" si="396"/>
        <v>695251.54135887092</v>
      </c>
      <c r="E322" s="16">
        <f t="shared" si="396"/>
        <v>294682.97109476151</v>
      </c>
      <c r="F322" s="16">
        <f t="shared" si="396"/>
        <v>307393.09827392414</v>
      </c>
      <c r="G322" s="16">
        <f t="shared" si="396"/>
        <v>208427.23767582755</v>
      </c>
      <c r="H322" s="16">
        <f t="shared" si="396"/>
        <v>86949.993030685742</v>
      </c>
      <c r="I322" s="16">
        <f t="shared" si="396"/>
        <v>103385.03611283663</v>
      </c>
      <c r="J322" s="16">
        <f t="shared" si="295"/>
        <v>2294839.4617405985</v>
      </c>
      <c r="L322" s="9">
        <v>29</v>
      </c>
      <c r="M322" s="9">
        <f t="shared" ref="M322:T322" si="397">M127</f>
        <v>41760.795095761241</v>
      </c>
      <c r="N322" s="9">
        <f t="shared" si="397"/>
        <v>132801.36055999983</v>
      </c>
      <c r="O322" s="9">
        <f t="shared" si="397"/>
        <v>202707.50904146876</v>
      </c>
      <c r="P322" s="9">
        <f t="shared" si="397"/>
        <v>85960.1767664574</v>
      </c>
      <c r="Q322" s="9">
        <f t="shared" si="397"/>
        <v>89719.664402815455</v>
      </c>
      <c r="R322" s="9">
        <f t="shared" si="397"/>
        <v>60761.448825462816</v>
      </c>
      <c r="S322" s="9">
        <f t="shared" si="397"/>
        <v>25300.335714950237</v>
      </c>
      <c r="T322" s="9">
        <f t="shared" si="397"/>
        <v>29974.293316908901</v>
      </c>
      <c r="V322">
        <f t="shared" si="304"/>
        <v>55054.83421875973</v>
      </c>
      <c r="W322">
        <f t="shared" si="339"/>
        <v>175395.73182598216</v>
      </c>
      <c r="X322">
        <f t="shared" si="340"/>
        <v>267441.98334035312</v>
      </c>
      <c r="Y322">
        <f t="shared" si="341"/>
        <v>112102.28098008424</v>
      </c>
      <c r="Z322">
        <f t="shared" si="342"/>
        <v>115177.82021822677</v>
      </c>
      <c r="AA322">
        <f t="shared" si="343"/>
        <v>77087.367381927135</v>
      </c>
      <c r="AB322">
        <f t="shared" si="344"/>
        <v>31109.159583273526</v>
      </c>
      <c r="AC322">
        <f t="shared" si="345"/>
        <v>36501.298372947858</v>
      </c>
      <c r="AE322">
        <f t="shared" si="305"/>
        <v>36501.779471905451</v>
      </c>
      <c r="AF322">
        <f t="shared" si="346"/>
        <v>116288.72222167048</v>
      </c>
      <c r="AG322">
        <f t="shared" si="347"/>
        <v>177316.09650533064</v>
      </c>
      <c r="AH322">
        <f t="shared" si="348"/>
        <v>74324.676419392519</v>
      </c>
      <c r="AI322">
        <f t="shared" si="349"/>
        <v>76363.782641777958</v>
      </c>
      <c r="AJ322">
        <f t="shared" si="350"/>
        <v>51109.518891024294</v>
      </c>
      <c r="AK322">
        <f t="shared" si="351"/>
        <v>20625.612605659859</v>
      </c>
      <c r="AL322">
        <f t="shared" si="352"/>
        <v>24200.642187994577</v>
      </c>
      <c r="AN322">
        <f t="shared" si="306"/>
        <v>24200.961104547627</v>
      </c>
      <c r="AO322">
        <f t="shared" si="353"/>
        <v>77100.319055685773</v>
      </c>
      <c r="AP322">
        <f t="shared" si="354"/>
        <v>117561.93853613549</v>
      </c>
      <c r="AQ322">
        <f t="shared" si="355"/>
        <v>49277.833277093945</v>
      </c>
      <c r="AR322">
        <f t="shared" si="356"/>
        <v>50629.776417673507</v>
      </c>
      <c r="AS322">
        <f t="shared" si="357"/>
        <v>33886.006278509616</v>
      </c>
      <c r="AT322">
        <f t="shared" si="358"/>
        <v>13674.940116583433</v>
      </c>
      <c r="AU322">
        <f t="shared" si="359"/>
        <v>16045.212281979682</v>
      </c>
      <c r="AW322">
        <f t="shared" si="307"/>
        <v>16045.423238093981</v>
      </c>
      <c r="AX322">
        <f t="shared" si="360"/>
        <v>51118.104181742383</v>
      </c>
      <c r="AY322">
        <f t="shared" si="361"/>
        <v>77944.468914030935</v>
      </c>
      <c r="AZ322">
        <f t="shared" si="362"/>
        <v>32671.58224714579</v>
      </c>
      <c r="BA322">
        <f t="shared" si="363"/>
        <v>33567.930941345418</v>
      </c>
      <c r="BB322">
        <f t="shared" si="364"/>
        <v>22466.69497900534</v>
      </c>
      <c r="BC322">
        <f t="shared" si="365"/>
        <v>9066.5904125989437</v>
      </c>
      <c r="BD322">
        <f t="shared" si="366"/>
        <v>10638.099077852312</v>
      </c>
      <c r="BF322">
        <f t="shared" si="308"/>
        <v>10638.235868284521</v>
      </c>
      <c r="BG322">
        <f t="shared" si="367"/>
        <v>33891.686205811478</v>
      </c>
      <c r="BH322">
        <f t="shared" si="368"/>
        <v>51677.767088562679</v>
      </c>
      <c r="BI322">
        <f t="shared" si="369"/>
        <v>21661.503905364192</v>
      </c>
      <c r="BJ322">
        <f t="shared" si="370"/>
        <v>22255.78980780681</v>
      </c>
      <c r="BK322">
        <f t="shared" si="371"/>
        <v>14895.668239951432</v>
      </c>
      <c r="BL322">
        <f t="shared" si="372"/>
        <v>6011.2173982025906</v>
      </c>
      <c r="BM322">
        <f t="shared" si="373"/>
        <v>7053.1394218191035</v>
      </c>
    </row>
    <row r="323" spans="1:65" hidden="1" x14ac:dyDescent="0.4">
      <c r="A323" s="9">
        <v>30</v>
      </c>
      <c r="B323" s="16">
        <f t="shared" ref="B323:I323" si="398">V323+AE323+AN323+AW323+BF323+B193</f>
        <v>179630.6104689115</v>
      </c>
      <c r="C323" s="16">
        <f t="shared" si="398"/>
        <v>571284.6353775668</v>
      </c>
      <c r="D323" s="16">
        <f t="shared" si="398"/>
        <v>871942.12051952409</v>
      </c>
      <c r="E323" s="16">
        <f t="shared" si="398"/>
        <v>369573.42912972718</v>
      </c>
      <c r="F323" s="16">
        <f t="shared" si="398"/>
        <v>385513.69979067607</v>
      </c>
      <c r="G323" s="16">
        <f t="shared" si="398"/>
        <v>261396.64965198023</v>
      </c>
      <c r="H323" s="16">
        <f t="shared" si="398"/>
        <v>109047.42472033777</v>
      </c>
      <c r="I323" s="16">
        <f t="shared" si="398"/>
        <v>129659.42986251847</v>
      </c>
      <c r="J323" s="16">
        <f t="shared" si="295"/>
        <v>2878047.9995212415</v>
      </c>
      <c r="L323" s="9">
        <v>30</v>
      </c>
      <c r="M323" s="9">
        <f t="shared" ref="M323:T323" si="399">M128</f>
        <v>52373.843673527161</v>
      </c>
      <c r="N323" s="9">
        <f t="shared" si="399"/>
        <v>166551.37148734787</v>
      </c>
      <c r="O323" s="9">
        <f t="shared" si="399"/>
        <v>254223.40177296023</v>
      </c>
      <c r="P323" s="9">
        <f t="shared" si="399"/>
        <v>107806.01398492446</v>
      </c>
      <c r="Q323" s="9">
        <f t="shared" si="399"/>
        <v>112520.93421830767</v>
      </c>
      <c r="R323" s="9">
        <f t="shared" si="399"/>
        <v>76203.305393599105</v>
      </c>
      <c r="S323" s="9">
        <f t="shared" si="399"/>
        <v>31730.138867903308</v>
      </c>
      <c r="T323" s="9">
        <f t="shared" si="399"/>
        <v>37591.931590487839</v>
      </c>
      <c r="V323">
        <f t="shared" si="304"/>
        <v>69046.417201536649</v>
      </c>
      <c r="W323">
        <f t="shared" si="339"/>
        <v>219970.63558315128</v>
      </c>
      <c r="X323">
        <f t="shared" si="340"/>
        <v>335409.43353948457</v>
      </c>
      <c r="Y323">
        <f t="shared" si="341"/>
        <v>140591.84759396332</v>
      </c>
      <c r="Z323">
        <f t="shared" si="342"/>
        <v>144449.00143648867</v>
      </c>
      <c r="AA323">
        <f t="shared" si="343"/>
        <v>96678.277295950131</v>
      </c>
      <c r="AB323">
        <f t="shared" si="344"/>
        <v>39015.21168587901</v>
      </c>
      <c r="AC323">
        <f t="shared" si="345"/>
        <v>45777.703477264331</v>
      </c>
      <c r="AE323">
        <f t="shared" si="305"/>
        <v>45778.30684533259</v>
      </c>
      <c r="AF323">
        <f t="shared" si="346"/>
        <v>145842.2270238263</v>
      </c>
      <c r="AG323">
        <f t="shared" si="347"/>
        <v>222379.03992284188</v>
      </c>
      <c r="AH323">
        <f t="shared" si="348"/>
        <v>93213.478699738378</v>
      </c>
      <c r="AI323">
        <f t="shared" si="349"/>
        <v>95770.801430002379</v>
      </c>
      <c r="AJ323">
        <f t="shared" si="350"/>
        <v>64098.443136475718</v>
      </c>
      <c r="AK323">
        <f t="shared" si="351"/>
        <v>25867.386094466689</v>
      </c>
      <c r="AL323">
        <f t="shared" si="352"/>
        <v>30350.970280471218</v>
      </c>
      <c r="AN323">
        <f t="shared" si="306"/>
        <v>30351.370288226539</v>
      </c>
      <c r="AO323">
        <f t="shared" si="353"/>
        <v>96694.520638678136</v>
      </c>
      <c r="AP323">
        <f t="shared" si="354"/>
        <v>147439.01752073306</v>
      </c>
      <c r="AQ323">
        <f t="shared" si="355"/>
        <v>61801.254848243232</v>
      </c>
      <c r="AR323">
        <f t="shared" si="356"/>
        <v>63496.779529725725</v>
      </c>
      <c r="AS323">
        <f t="shared" si="357"/>
        <v>42497.762584766955</v>
      </c>
      <c r="AT323">
        <f t="shared" si="358"/>
        <v>17150.276361121647</v>
      </c>
      <c r="AU323">
        <f t="shared" si="359"/>
        <v>20122.927234987132</v>
      </c>
      <c r="AW323">
        <f t="shared" si="307"/>
        <v>20123.192171320807</v>
      </c>
      <c r="AX323">
        <f t="shared" si="360"/>
        <v>64109.211618714078</v>
      </c>
      <c r="AY323">
        <f t="shared" si="361"/>
        <v>97753.203725083207</v>
      </c>
      <c r="AZ323">
        <f t="shared" si="362"/>
        <v>40974.70776211987</v>
      </c>
      <c r="BA323">
        <f t="shared" si="363"/>
        <v>42098.853679509462</v>
      </c>
      <c r="BB323">
        <f t="shared" si="364"/>
        <v>28176.350628757475</v>
      </c>
      <c r="BC323">
        <f t="shared" si="365"/>
        <v>11370.765264591189</v>
      </c>
      <c r="BD323">
        <f t="shared" si="366"/>
        <v>13341.655679915995</v>
      </c>
      <c r="BF323">
        <f t="shared" si="308"/>
        <v>13341.829553189251</v>
      </c>
      <c r="BG323">
        <f t="shared" si="367"/>
        <v>42504.895193776931</v>
      </c>
      <c r="BH323">
        <f t="shared" si="368"/>
        <v>64811.118001296811</v>
      </c>
      <c r="BI323">
        <f t="shared" si="369"/>
        <v>27166.543076254988</v>
      </c>
      <c r="BJ323">
        <f t="shared" si="370"/>
        <v>27911.860374576114</v>
      </c>
      <c r="BK323">
        <f t="shared" si="371"/>
        <v>18681.181609478386</v>
      </c>
      <c r="BL323">
        <f t="shared" si="372"/>
        <v>7538.9039054007671</v>
      </c>
      <c r="BM323">
        <f t="shared" si="373"/>
        <v>8845.6192498357086</v>
      </c>
    </row>
    <row r="324" spans="1:65" hidden="1" x14ac:dyDescent="0.4">
      <c r="A324" s="9">
        <v>31</v>
      </c>
      <c r="B324" s="16">
        <f t="shared" ref="B324:I324" si="400">V324+AE324+AN324+AW324+BF324+B194</f>
        <v>225281.76432378232</v>
      </c>
      <c r="C324" s="16">
        <f t="shared" si="400"/>
        <v>716470.37324206682</v>
      </c>
      <c r="D324" s="16">
        <f t="shared" si="400"/>
        <v>1093536.6679151773</v>
      </c>
      <c r="E324" s="16">
        <f t="shared" si="400"/>
        <v>463496.47314208775</v>
      </c>
      <c r="F324" s="16">
        <f t="shared" si="400"/>
        <v>483487.79174208455</v>
      </c>
      <c r="G324" s="16">
        <f t="shared" si="400"/>
        <v>327827.69106921525</v>
      </c>
      <c r="H324" s="16">
        <f t="shared" si="400"/>
        <v>136760.6669596805</v>
      </c>
      <c r="I324" s="16">
        <f t="shared" si="400"/>
        <v>162611.13817039249</v>
      </c>
      <c r="J324" s="16">
        <f t="shared" si="295"/>
        <v>3609472.5665644873</v>
      </c>
      <c r="L324" s="9">
        <v>31</v>
      </c>
      <c r="M324" s="9">
        <f t="shared" ref="M324:T324" si="401">M129</f>
        <v>65684.082279781112</v>
      </c>
      <c r="N324" s="9">
        <f t="shared" si="401"/>
        <v>208878.5779554109</v>
      </c>
      <c r="O324" s="9">
        <f t="shared" si="401"/>
        <v>318831.49427776953</v>
      </c>
      <c r="P324" s="9">
        <f t="shared" si="401"/>
        <v>135203.73140801652</v>
      </c>
      <c r="Q324" s="9">
        <f t="shared" si="401"/>
        <v>141116.89696605032</v>
      </c>
      <c r="R324" s="9">
        <f t="shared" si="401"/>
        <v>95569.540640654726</v>
      </c>
      <c r="S324" s="9">
        <f t="shared" si="401"/>
        <v>39794.006052714096</v>
      </c>
      <c r="T324" s="9">
        <f t="shared" si="401"/>
        <v>47145.509178918284</v>
      </c>
      <c r="V324">
        <f t="shared" si="304"/>
        <v>86593.807719425764</v>
      </c>
      <c r="W324">
        <f t="shared" si="339"/>
        <v>275873.76280522428</v>
      </c>
      <c r="X324">
        <f t="shared" si="340"/>
        <v>420650.06661277206</v>
      </c>
      <c r="Y324">
        <f t="shared" si="341"/>
        <v>176321.72545514102</v>
      </c>
      <c r="Z324">
        <f t="shared" si="342"/>
        <v>181159.13269104395</v>
      </c>
      <c r="AA324">
        <f t="shared" si="343"/>
        <v>121248.00234440983</v>
      </c>
      <c r="AB324">
        <f t="shared" si="344"/>
        <v>48930.500318335282</v>
      </c>
      <c r="AC324">
        <f t="shared" si="345"/>
        <v>57411.605314386892</v>
      </c>
      <c r="AE324">
        <f t="shared" si="305"/>
        <v>57412.362023434616</v>
      </c>
      <c r="AF324">
        <f t="shared" si="346"/>
        <v>182906.43130348879</v>
      </c>
      <c r="AG324">
        <f t="shared" si="347"/>
        <v>278894.23673116323</v>
      </c>
      <c r="AH324">
        <f t="shared" si="348"/>
        <v>116902.66314685083</v>
      </c>
      <c r="AI324">
        <f t="shared" si="349"/>
        <v>120109.90143324554</v>
      </c>
      <c r="AJ324">
        <f t="shared" si="350"/>
        <v>80388.360216212925</v>
      </c>
      <c r="AK324">
        <f t="shared" si="351"/>
        <v>32441.298890172849</v>
      </c>
      <c r="AL324">
        <f t="shared" si="352"/>
        <v>38064.336878867776</v>
      </c>
      <c r="AN324">
        <f t="shared" si="306"/>
        <v>38064.838566779566</v>
      </c>
      <c r="AO324">
        <f t="shared" si="353"/>
        <v>121268.3738312522</v>
      </c>
      <c r="AP324">
        <f t="shared" si="354"/>
        <v>184909.02872178747</v>
      </c>
      <c r="AQ324">
        <f t="shared" si="355"/>
        <v>77507.366773990812</v>
      </c>
      <c r="AR324">
        <f t="shared" si="356"/>
        <v>79633.790479864052</v>
      </c>
      <c r="AS324">
        <f t="shared" si="357"/>
        <v>53298.102860621337</v>
      </c>
      <c r="AT324">
        <f t="shared" si="358"/>
        <v>21508.831227794166</v>
      </c>
      <c r="AU324">
        <f t="shared" si="359"/>
        <v>25236.948757729173</v>
      </c>
      <c r="AW324">
        <f t="shared" si="307"/>
        <v>25237.281229773671</v>
      </c>
      <c r="AX324">
        <f t="shared" si="360"/>
        <v>80401.8661286961</v>
      </c>
      <c r="AY324">
        <f t="shared" si="361"/>
        <v>122596.11062290813</v>
      </c>
      <c r="AZ324">
        <f t="shared" si="362"/>
        <v>51387.981305181551</v>
      </c>
      <c r="BA324">
        <f t="shared" si="363"/>
        <v>52797.81660461759</v>
      </c>
      <c r="BB324">
        <f t="shared" si="364"/>
        <v>35337.056606762213</v>
      </c>
      <c r="BC324">
        <f t="shared" si="365"/>
        <v>14260.520812856419</v>
      </c>
      <c r="BD324">
        <f t="shared" si="366"/>
        <v>16732.291457451563</v>
      </c>
      <c r="BF324">
        <f t="shared" si="308"/>
        <v>16732.510862255029</v>
      </c>
      <c r="BG324">
        <f t="shared" si="367"/>
        <v>53307.053406245512</v>
      </c>
      <c r="BH324">
        <f t="shared" si="368"/>
        <v>81282.160863190016</v>
      </c>
      <c r="BI324">
        <f t="shared" si="369"/>
        <v>34070.625419187432</v>
      </c>
      <c r="BJ324">
        <f t="shared" si="370"/>
        <v>35005.357027042788</v>
      </c>
      <c r="BK324">
        <f t="shared" si="371"/>
        <v>23428.766119117929</v>
      </c>
      <c r="BL324">
        <f t="shared" si="372"/>
        <v>9454.8345849959787</v>
      </c>
      <c r="BM324">
        <f t="shared" si="373"/>
        <v>11093.637464875852</v>
      </c>
    </row>
    <row r="325" spans="1:65" hidden="1" x14ac:dyDescent="0.4">
      <c r="A325" s="9">
        <v>32</v>
      </c>
      <c r="B325" s="16">
        <f t="shared" ref="B325:I325" si="402">V325+AE325+AN325+AW325+BF325+B195</f>
        <v>282534.6579711457</v>
      </c>
      <c r="C325" s="16">
        <f t="shared" si="402"/>
        <v>898553.47326236719</v>
      </c>
      <c r="D325" s="16">
        <f t="shared" si="402"/>
        <v>1371447.0379411173</v>
      </c>
      <c r="E325" s="16">
        <f t="shared" si="402"/>
        <v>581289.02770677453</v>
      </c>
      <c r="F325" s="16">
        <f t="shared" si="402"/>
        <v>606360.92289857706</v>
      </c>
      <c r="G325" s="16">
        <f t="shared" si="402"/>
        <v>411141.47419179085</v>
      </c>
      <c r="H325" s="16">
        <f t="shared" si="402"/>
        <v>171516.91861072494</v>
      </c>
      <c r="I325" s="16">
        <f t="shared" si="402"/>
        <v>203937.13267200941</v>
      </c>
      <c r="J325" s="16">
        <f t="shared" si="295"/>
        <v>4526780.6452545067</v>
      </c>
      <c r="L325" s="9">
        <v>32</v>
      </c>
      <c r="M325" s="9">
        <f t="shared" ref="M325:T325" si="403">M130</f>
        <v>82376.97221213892</v>
      </c>
      <c r="N325" s="9">
        <f t="shared" si="403"/>
        <v>261962.78024638817</v>
      </c>
      <c r="O325" s="9">
        <f t="shared" si="403"/>
        <v>399859.02570125816</v>
      </c>
      <c r="P325" s="9">
        <f t="shared" si="403"/>
        <v>169564.27856805231</v>
      </c>
      <c r="Q325" s="9">
        <f t="shared" si="403"/>
        <v>176980.21037303802</v>
      </c>
      <c r="R325" s="9">
        <f t="shared" si="403"/>
        <v>119857.49241571547</v>
      </c>
      <c r="S325" s="9">
        <f t="shared" si="403"/>
        <v>49907.216741660799</v>
      </c>
      <c r="T325" s="9">
        <f t="shared" si="403"/>
        <v>59127.023850561964</v>
      </c>
      <c r="V325">
        <f t="shared" si="304"/>
        <v>108600.67530309406</v>
      </c>
      <c r="W325">
        <f t="shared" si="339"/>
        <v>345984.05738349288</v>
      </c>
      <c r="X325">
        <f t="shared" si="340"/>
        <v>527553.67275748518</v>
      </c>
      <c r="Y325">
        <f t="shared" si="341"/>
        <v>221131.96034846961</v>
      </c>
      <c r="Z325">
        <f t="shared" si="342"/>
        <v>227198.74163885144</v>
      </c>
      <c r="AA325">
        <f t="shared" si="343"/>
        <v>152061.85384946771</v>
      </c>
      <c r="AB325">
        <f t="shared" si="344"/>
        <v>61365.650933229437</v>
      </c>
      <c r="AC325">
        <f t="shared" si="345"/>
        <v>72002.135852243198</v>
      </c>
      <c r="AE325">
        <f t="shared" si="305"/>
        <v>72003.084871430183</v>
      </c>
      <c r="AF325">
        <f t="shared" si="346"/>
        <v>229390.09705435653</v>
      </c>
      <c r="AG325">
        <f t="shared" si="347"/>
        <v>349772.15167196764</v>
      </c>
      <c r="AH325">
        <f t="shared" si="348"/>
        <v>146612.19430099594</v>
      </c>
      <c r="AI325">
        <f t="shared" si="349"/>
        <v>150634.51706214476</v>
      </c>
      <c r="AJ325">
        <f t="shared" si="350"/>
        <v>100818.18128031137</v>
      </c>
      <c r="AK325">
        <f t="shared" si="351"/>
        <v>40685.899604254068</v>
      </c>
      <c r="AL325">
        <f t="shared" si="352"/>
        <v>47737.971096627334</v>
      </c>
      <c r="AN325">
        <f t="shared" si="306"/>
        <v>47738.600295107084</v>
      </c>
      <c r="AO325">
        <f t="shared" si="353"/>
        <v>152087.4025673705</v>
      </c>
      <c r="AP325">
        <f t="shared" si="354"/>
        <v>231901.63272647536</v>
      </c>
      <c r="AQ325">
        <f t="shared" si="355"/>
        <v>97205.014960420842</v>
      </c>
      <c r="AR325">
        <f t="shared" si="356"/>
        <v>99871.845956554782</v>
      </c>
      <c r="AS325">
        <f t="shared" si="357"/>
        <v>66843.231538417138</v>
      </c>
      <c r="AT325">
        <f t="shared" si="358"/>
        <v>26975.06505898351</v>
      </c>
      <c r="AU325">
        <f t="shared" si="359"/>
        <v>31650.642818298475</v>
      </c>
      <c r="AW325">
        <f t="shared" si="307"/>
        <v>31651.059898276617</v>
      </c>
      <c r="AX325">
        <f t="shared" si="360"/>
        <v>100835.11997997416</v>
      </c>
      <c r="AY325">
        <f t="shared" si="361"/>
        <v>153752.5696723478</v>
      </c>
      <c r="AZ325">
        <f t="shared" si="362"/>
        <v>64447.674039586185</v>
      </c>
      <c r="BA325">
        <f t="shared" si="363"/>
        <v>66215.803542240814</v>
      </c>
      <c r="BB325">
        <f t="shared" si="364"/>
        <v>44317.579733691775</v>
      </c>
      <c r="BC325">
        <f t="shared" si="365"/>
        <v>17884.676020325292</v>
      </c>
      <c r="BD325">
        <f t="shared" si="366"/>
        <v>20984.620107590366</v>
      </c>
      <c r="BF325">
        <f t="shared" si="308"/>
        <v>20984.89604601435</v>
      </c>
      <c r="BG325">
        <f t="shared" si="367"/>
        <v>66854.459767470806</v>
      </c>
      <c r="BH325">
        <f t="shared" si="368"/>
        <v>101939.13574304906</v>
      </c>
      <c r="BI325">
        <f t="shared" si="369"/>
        <v>42729.303362184488</v>
      </c>
      <c r="BJ325">
        <f t="shared" si="370"/>
        <v>43901.586815830189</v>
      </c>
      <c r="BK325">
        <f t="shared" si="371"/>
        <v>29382.911362940071</v>
      </c>
      <c r="BL325">
        <f t="shared" si="372"/>
        <v>11857.677698926196</v>
      </c>
      <c r="BM325">
        <f t="shared" si="373"/>
        <v>13912.964461163709</v>
      </c>
    </row>
    <row r="326" spans="1:65" hidden="1" x14ac:dyDescent="0.4">
      <c r="A326" s="9">
        <v>33</v>
      </c>
      <c r="B326" s="16">
        <f t="shared" ref="B326:I326" si="404">V326+AE326+AN326+AW326+BF326+B196</f>
        <v>354337.74682572082</v>
      </c>
      <c r="C326" s="16">
        <f t="shared" si="404"/>
        <v>1126910.9968861877</v>
      </c>
      <c r="D326" s="16">
        <f t="shared" si="404"/>
        <v>1719985.2816163553</v>
      </c>
      <c r="E326" s="16">
        <f t="shared" si="404"/>
        <v>729017.26825805719</v>
      </c>
      <c r="F326" s="16">
        <f t="shared" si="404"/>
        <v>760460.91235233319</v>
      </c>
      <c r="G326" s="16">
        <f t="shared" si="404"/>
        <v>515628.55489040096</v>
      </c>
      <c r="H326" s="16">
        <f t="shared" si="404"/>
        <v>215106.08500806635</v>
      </c>
      <c r="I326" s="16">
        <f t="shared" si="404"/>
        <v>255765.65096580988</v>
      </c>
      <c r="J326" s="16">
        <f t="shared" si="295"/>
        <v>5677212.4968029307</v>
      </c>
      <c r="L326" s="9">
        <v>33</v>
      </c>
      <c r="M326" s="9">
        <f t="shared" ref="M326:T326" si="405">M131</f>
        <v>103312.17724767337</v>
      </c>
      <c r="N326" s="9">
        <f t="shared" si="405"/>
        <v>328537.75100415829</v>
      </c>
      <c r="O326" s="9">
        <f t="shared" si="405"/>
        <v>501478.81656717358</v>
      </c>
      <c r="P326" s="9">
        <f t="shared" si="405"/>
        <v>212657.18236382396</v>
      </c>
      <c r="Q326" s="9">
        <f t="shared" si="405"/>
        <v>221957.79199439305</v>
      </c>
      <c r="R326" s="9">
        <f t="shared" si="405"/>
        <v>150317.96105622547</v>
      </c>
      <c r="S326" s="9">
        <f t="shared" si="405"/>
        <v>62590.589135451744</v>
      </c>
      <c r="T326" s="9">
        <f t="shared" si="405"/>
        <v>74153.509216699822</v>
      </c>
      <c r="V326">
        <f t="shared" si="304"/>
        <v>136200.34719457768</v>
      </c>
      <c r="W326">
        <f t="shared" si="339"/>
        <v>433912.11525991186</v>
      </c>
      <c r="X326">
        <f t="shared" si="340"/>
        <v>661625.6592586491</v>
      </c>
      <c r="Y326">
        <f t="shared" si="341"/>
        <v>277330.22553701443</v>
      </c>
      <c r="Z326">
        <f t="shared" si="342"/>
        <v>284938.81282984157</v>
      </c>
      <c r="AA326">
        <f t="shared" si="343"/>
        <v>190706.70814442739</v>
      </c>
      <c r="AB326">
        <f t="shared" si="344"/>
        <v>76961.058847936889</v>
      </c>
      <c r="AC326">
        <f t="shared" si="345"/>
        <v>90300.689884819512</v>
      </c>
      <c r="AE326">
        <f t="shared" si="305"/>
        <v>90301.880087262121</v>
      </c>
      <c r="AF326">
        <f t="shared" si="346"/>
        <v>287687.07721892477</v>
      </c>
      <c r="AG326">
        <f t="shared" si="347"/>
        <v>438662.91221472633</v>
      </c>
      <c r="AH326">
        <f t="shared" si="348"/>
        <v>183872.07732473279</v>
      </c>
      <c r="AI326">
        <f t="shared" si="349"/>
        <v>188916.62935049811</v>
      </c>
      <c r="AJ326">
        <f t="shared" si="350"/>
        <v>126440.01756488954</v>
      </c>
      <c r="AK326">
        <f t="shared" si="351"/>
        <v>51025.77526874176</v>
      </c>
      <c r="AL326">
        <f t="shared" si="352"/>
        <v>59870.053474435277</v>
      </c>
      <c r="AN326">
        <f t="shared" si="306"/>
        <v>59870.842583268633</v>
      </c>
      <c r="AO326">
        <f t="shared" si="353"/>
        <v>190738.74981086355</v>
      </c>
      <c r="AP326">
        <f t="shared" si="354"/>
        <v>290836.89219922153</v>
      </c>
      <c r="AQ326">
        <f t="shared" si="355"/>
        <v>121908.60463070837</v>
      </c>
      <c r="AR326">
        <f t="shared" si="356"/>
        <v>125253.18150934977</v>
      </c>
      <c r="AS326">
        <f t="shared" si="357"/>
        <v>83830.706409364255</v>
      </c>
      <c r="AT326">
        <f t="shared" si="358"/>
        <v>33830.482331618783</v>
      </c>
      <c r="AU326">
        <f t="shared" si="359"/>
        <v>39694.306957462904</v>
      </c>
      <c r="AW326">
        <f t="shared" si="307"/>
        <v>39694.830096691847</v>
      </c>
      <c r="AX326">
        <f t="shared" si="360"/>
        <v>126461.26127367231</v>
      </c>
      <c r="AY326">
        <f t="shared" si="361"/>
        <v>192827.10119941158</v>
      </c>
      <c r="AZ326">
        <f t="shared" si="362"/>
        <v>80826.344500003514</v>
      </c>
      <c r="BA326">
        <f t="shared" si="363"/>
        <v>83043.824749397798</v>
      </c>
      <c r="BB326">
        <f t="shared" si="364"/>
        <v>55580.405636054456</v>
      </c>
      <c r="BC326">
        <f t="shared" si="365"/>
        <v>22429.870539654403</v>
      </c>
      <c r="BD326">
        <f t="shared" si="366"/>
        <v>26317.631462944424</v>
      </c>
      <c r="BF326">
        <f t="shared" si="308"/>
        <v>26317.977972145487</v>
      </c>
      <c r="BG326">
        <f t="shared" si="367"/>
        <v>83844.78987372249</v>
      </c>
      <c r="BH326">
        <f t="shared" si="368"/>
        <v>127845.85270769843</v>
      </c>
      <c r="BI326">
        <f t="shared" si="369"/>
        <v>53588.488700885326</v>
      </c>
      <c r="BJ326">
        <f t="shared" si="370"/>
        <v>55058.695179035501</v>
      </c>
      <c r="BK326">
        <f t="shared" si="371"/>
        <v>36850.245548315928</v>
      </c>
      <c r="BL326">
        <f t="shared" si="372"/>
        <v>14871.176859625744</v>
      </c>
      <c r="BM326">
        <f t="shared" si="373"/>
        <v>17448.792284377036</v>
      </c>
    </row>
    <row r="327" spans="1:65" hidden="1" x14ac:dyDescent="0.4">
      <c r="A327" s="9">
        <v>34</v>
      </c>
      <c r="B327" s="16">
        <f t="shared" ref="B327:I327" si="406">V327+AE327+AN327+AW327+BF327+B197</f>
        <v>444388.80380335951</v>
      </c>
      <c r="C327" s="16">
        <f t="shared" si="406"/>
        <v>1413303.0825572186</v>
      </c>
      <c r="D327" s="16">
        <f t="shared" si="406"/>
        <v>2157100.7002556301</v>
      </c>
      <c r="E327" s="16">
        <f t="shared" si="406"/>
        <v>914289.02193975844</v>
      </c>
      <c r="F327" s="16">
        <f t="shared" si="406"/>
        <v>953723.72470902617</v>
      </c>
      <c r="G327" s="16">
        <f t="shared" si="406"/>
        <v>646669.89001587185</v>
      </c>
      <c r="H327" s="16">
        <f t="shared" si="406"/>
        <v>269772.95595195272</v>
      </c>
      <c r="I327" s="16">
        <f t="shared" si="406"/>
        <v>320765.79825944628</v>
      </c>
      <c r="J327" s="16">
        <f t="shared" si="295"/>
        <v>7120013.9774922645</v>
      </c>
      <c r="L327" s="9">
        <v>34</v>
      </c>
      <c r="M327" s="9">
        <f t="shared" ref="M327:T327" si="407">M132</f>
        <v>129567.83529465371</v>
      </c>
      <c r="N327" s="9">
        <f t="shared" si="407"/>
        <v>412032.02124114922</v>
      </c>
      <c r="O327" s="9">
        <f t="shared" si="407"/>
        <v>628924.1640214941</v>
      </c>
      <c r="P327" s="9">
        <f t="shared" si="407"/>
        <v>266701.67557001702</v>
      </c>
      <c r="Q327" s="9">
        <f t="shared" si="407"/>
        <v>278365.93324861111</v>
      </c>
      <c r="R327" s="9">
        <f t="shared" si="407"/>
        <v>188519.62410268345</v>
      </c>
      <c r="S327" s="9">
        <f t="shared" si="407"/>
        <v>78497.301674863178</v>
      </c>
      <c r="T327" s="9">
        <f t="shared" si="407"/>
        <v>92998.811221223397</v>
      </c>
      <c r="V327">
        <f t="shared" si="304"/>
        <v>170814.17333869819</v>
      </c>
      <c r="W327">
        <f t="shared" si="339"/>
        <v>544186.12578043807</v>
      </c>
      <c r="X327">
        <f t="shared" si="340"/>
        <v>829770.57235017559</v>
      </c>
      <c r="Y327">
        <f t="shared" si="341"/>
        <v>347810.66416272533</v>
      </c>
      <c r="Z327">
        <f t="shared" si="342"/>
        <v>357352.89056280116</v>
      </c>
      <c r="AA327">
        <f t="shared" si="343"/>
        <v>239172.7287983775</v>
      </c>
      <c r="AB327">
        <f t="shared" si="344"/>
        <v>96519.868834112669</v>
      </c>
      <c r="AC327">
        <f t="shared" si="345"/>
        <v>113249.62096134559</v>
      </c>
      <c r="AE327">
        <f t="shared" si="305"/>
        <v>113251.11364091991</v>
      </c>
      <c r="AF327">
        <f t="shared" si="346"/>
        <v>360799.59623941832</v>
      </c>
      <c r="AG327">
        <f t="shared" si="347"/>
        <v>550144.28573668771</v>
      </c>
      <c r="AH327">
        <f t="shared" si="348"/>
        <v>230601.15143087361</v>
      </c>
      <c r="AI327">
        <f t="shared" si="349"/>
        <v>236927.72109016986</v>
      </c>
      <c r="AJ327">
        <f t="shared" si="350"/>
        <v>158573.36285465845</v>
      </c>
      <c r="AK327">
        <f t="shared" si="351"/>
        <v>63993.417058339313</v>
      </c>
      <c r="AL327">
        <f t="shared" si="352"/>
        <v>75085.371679627395</v>
      </c>
      <c r="AN327">
        <f t="shared" si="306"/>
        <v>75086.361335265363</v>
      </c>
      <c r="AO327">
        <f t="shared" si="353"/>
        <v>239212.9135148942</v>
      </c>
      <c r="AP327">
        <f t="shared" si="354"/>
        <v>364749.90220697393</v>
      </c>
      <c r="AQ327">
        <f t="shared" si="355"/>
        <v>152890.34097772057</v>
      </c>
      <c r="AR327">
        <f t="shared" si="356"/>
        <v>157084.90542992394</v>
      </c>
      <c r="AS327">
        <f t="shared" si="357"/>
        <v>105135.3619871269</v>
      </c>
      <c r="AT327">
        <f t="shared" si="358"/>
        <v>42428.128800180275</v>
      </c>
      <c r="AU327">
        <f t="shared" si="359"/>
        <v>49782.180215949084</v>
      </c>
      <c r="AW327">
        <f t="shared" si="307"/>
        <v>49782.836339980247</v>
      </c>
      <c r="AX327">
        <f t="shared" si="360"/>
        <v>158600.00554226793</v>
      </c>
      <c r="AY327">
        <f t="shared" si="361"/>
        <v>241831.99669931654</v>
      </c>
      <c r="AZ327">
        <f t="shared" si="362"/>
        <v>101367.47456535595</v>
      </c>
      <c r="BA327">
        <f t="shared" si="363"/>
        <v>104148.50312937377</v>
      </c>
      <c r="BB327">
        <f t="shared" si="364"/>
        <v>69705.556022709352</v>
      </c>
      <c r="BC327">
        <f t="shared" si="365"/>
        <v>28130.176435636593</v>
      </c>
      <c r="BD327">
        <f t="shared" si="366"/>
        <v>33005.969210203664</v>
      </c>
      <c r="BF327">
        <f t="shared" si="308"/>
        <v>33006.404034418665</v>
      </c>
      <c r="BG327">
        <f t="shared" si="367"/>
        <v>105153.02557369741</v>
      </c>
      <c r="BH327">
        <f t="shared" si="368"/>
        <v>160336.47695355501</v>
      </c>
      <c r="BI327">
        <f t="shared" si="369"/>
        <v>67207.416600444412</v>
      </c>
      <c r="BJ327">
        <f t="shared" si="370"/>
        <v>69051.259964216646</v>
      </c>
      <c r="BK327">
        <f t="shared" si="371"/>
        <v>46215.325592185196</v>
      </c>
      <c r="BL327">
        <f t="shared" si="372"/>
        <v>18650.523699640071</v>
      </c>
      <c r="BM327">
        <f t="shared" si="373"/>
        <v>21883.21187366073</v>
      </c>
    </row>
    <row r="328" spans="1:65" hidden="1" x14ac:dyDescent="0.4">
      <c r="A328" s="9">
        <v>35</v>
      </c>
      <c r="B328" s="16">
        <f t="shared" ref="B328:I328" si="408">V328+AE328+AN328+AW328+BF328+B198</f>
        <v>557325.35021322826</v>
      </c>
      <c r="C328" s="16">
        <f t="shared" si="408"/>
        <v>1772478.5788098639</v>
      </c>
      <c r="D328" s="16">
        <f t="shared" si="408"/>
        <v>2705304.2130657141</v>
      </c>
      <c r="E328" s="16">
        <f t="shared" si="408"/>
        <v>1146645.5616253824</v>
      </c>
      <c r="F328" s="16">
        <f t="shared" si="408"/>
        <v>1196102.1627983432</v>
      </c>
      <c r="G328" s="16">
        <f t="shared" si="408"/>
        <v>811013.94955804292</v>
      </c>
      <c r="H328" s="16">
        <f t="shared" si="408"/>
        <v>338332.8096969215</v>
      </c>
      <c r="I328" s="16">
        <f t="shared" si="408"/>
        <v>402285.00304630696</v>
      </c>
      <c r="J328" s="16">
        <f t="shared" si="295"/>
        <v>8929487.6288138032</v>
      </c>
      <c r="L328" s="9">
        <v>35</v>
      </c>
      <c r="M328" s="9">
        <f t="shared" ref="M328:T328" si="409">M133</f>
        <v>162496.08119957201</v>
      </c>
      <c r="N328" s="9">
        <f t="shared" si="409"/>
        <v>516745.44556652202</v>
      </c>
      <c r="O328" s="9">
        <f t="shared" si="409"/>
        <v>788758.35034828738</v>
      </c>
      <c r="P328" s="9">
        <f t="shared" si="409"/>
        <v>334480.98465897294</v>
      </c>
      <c r="Q328" s="9">
        <f t="shared" si="409"/>
        <v>349109.58564287599</v>
      </c>
      <c r="R328" s="9">
        <f t="shared" si="409"/>
        <v>236429.82130740644</v>
      </c>
      <c r="S328" s="9">
        <f t="shared" si="409"/>
        <v>98446.530945726103</v>
      </c>
      <c r="T328" s="9">
        <f t="shared" si="409"/>
        <v>116633.44027706499</v>
      </c>
      <c r="V328">
        <f t="shared" si="304"/>
        <v>214224.72419764672</v>
      </c>
      <c r="W328">
        <f t="shared" si="339"/>
        <v>682485.0680062935</v>
      </c>
      <c r="X328">
        <f t="shared" si="340"/>
        <v>1040647.6730509617</v>
      </c>
      <c r="Y328">
        <f t="shared" si="341"/>
        <v>436202.9341412966</v>
      </c>
      <c r="Z328">
        <f t="shared" si="342"/>
        <v>448170.21284441953</v>
      </c>
      <c r="AA328">
        <f t="shared" si="343"/>
        <v>299955.85764902085</v>
      </c>
      <c r="AB328">
        <f t="shared" si="344"/>
        <v>121049.33610855369</v>
      </c>
      <c r="AC328">
        <f t="shared" si="345"/>
        <v>142030.77146196016</v>
      </c>
      <c r="AE328">
        <f t="shared" si="305"/>
        <v>142032.64348980907</v>
      </c>
      <c r="AF328">
        <f t="shared" si="346"/>
        <v>452492.86100992817</v>
      </c>
      <c r="AG328">
        <f t="shared" si="347"/>
        <v>689957.42904343165</v>
      </c>
      <c r="AH328">
        <f t="shared" si="348"/>
        <v>289205.90779679944</v>
      </c>
      <c r="AI328">
        <f t="shared" si="349"/>
        <v>297140.30582648551</v>
      </c>
      <c r="AJ328">
        <f t="shared" si="350"/>
        <v>198873.04582651795</v>
      </c>
      <c r="AK328">
        <f t="shared" si="351"/>
        <v>80256.642946225984</v>
      </c>
      <c r="AL328">
        <f t="shared" si="352"/>
        <v>94167.496320486505</v>
      </c>
      <c r="AN328">
        <f t="shared" si="306"/>
        <v>94168.737488092636</v>
      </c>
      <c r="AO328">
        <f t="shared" si="353"/>
        <v>300006.25487715623</v>
      </c>
      <c r="AP328">
        <f t="shared" si="354"/>
        <v>457447.09397183091</v>
      </c>
      <c r="AQ328">
        <f t="shared" si="355"/>
        <v>191745.74620429712</v>
      </c>
      <c r="AR328">
        <f t="shared" si="356"/>
        <v>197006.31326004688</v>
      </c>
      <c r="AS328">
        <f t="shared" si="357"/>
        <v>131854.36242089269</v>
      </c>
      <c r="AT328">
        <f t="shared" si="358"/>
        <v>53210.772929259794</v>
      </c>
      <c r="AU328">
        <f t="shared" si="359"/>
        <v>62433.775947788235</v>
      </c>
      <c r="AW328">
        <f t="shared" si="307"/>
        <v>62434.598837622805</v>
      </c>
      <c r="AX328">
        <f t="shared" si="360"/>
        <v>198906.45952858106</v>
      </c>
      <c r="AY328">
        <f t="shared" si="361"/>
        <v>303290.94945314521</v>
      </c>
      <c r="AZ328">
        <f t="shared" si="362"/>
        <v>127128.90777153826</v>
      </c>
      <c r="BA328">
        <f t="shared" si="363"/>
        <v>130616.70427964884</v>
      </c>
      <c r="BB328">
        <f t="shared" si="364"/>
        <v>87420.459004918128</v>
      </c>
      <c r="BC328">
        <f t="shared" si="365"/>
        <v>35279.152617908432</v>
      </c>
      <c r="BD328">
        <f t="shared" si="366"/>
        <v>41394.07471307637</v>
      </c>
      <c r="BF328">
        <f t="shared" si="308"/>
        <v>41394.620187199456</v>
      </c>
      <c r="BG328">
        <f t="shared" si="367"/>
        <v>131876.51555798267</v>
      </c>
      <c r="BH328">
        <f t="shared" si="368"/>
        <v>201084.23682643578</v>
      </c>
      <c r="BI328">
        <f t="shared" si="369"/>
        <v>84287.445582900182</v>
      </c>
      <c r="BJ328">
        <f t="shared" si="370"/>
        <v>86599.881546795208</v>
      </c>
      <c r="BK328">
        <f t="shared" si="371"/>
        <v>57960.440807447274</v>
      </c>
      <c r="BL328">
        <f t="shared" si="372"/>
        <v>23390.35006763833</v>
      </c>
      <c r="BM328">
        <f t="shared" si="373"/>
        <v>27444.590541932197</v>
      </c>
    </row>
    <row r="329" spans="1:65" hidden="1" x14ac:dyDescent="0.4">
      <c r="A329" s="9">
        <v>36</v>
      </c>
      <c r="B329" s="16">
        <f t="shared" ref="B329:I329" si="410">V329+AE329+AN329+AW329+BF329+B199</f>
        <v>698963.48255128844</v>
      </c>
      <c r="C329" s="16">
        <f t="shared" si="410"/>
        <v>2222934.5923050907</v>
      </c>
      <c r="D329" s="16">
        <f t="shared" si="410"/>
        <v>3392827.6425249251</v>
      </c>
      <c r="E329" s="16">
        <f t="shared" si="410"/>
        <v>1438052.9700456492</v>
      </c>
      <c r="F329" s="16">
        <f t="shared" si="410"/>
        <v>1500078.4251036677</v>
      </c>
      <c r="G329" s="16">
        <f t="shared" si="410"/>
        <v>1017124.2543556128</v>
      </c>
      <c r="H329" s="16">
        <f t="shared" si="410"/>
        <v>424316.39640598197</v>
      </c>
      <c r="I329" s="16">
        <f t="shared" si="410"/>
        <v>504521.40561790485</v>
      </c>
      <c r="J329" s="16">
        <f t="shared" si="295"/>
        <v>11198819.16891012</v>
      </c>
      <c r="L329" s="9">
        <v>36</v>
      </c>
      <c r="M329" s="9">
        <f t="shared" ref="M329:T329" si="411">M134</f>
        <v>203792.68006731482</v>
      </c>
      <c r="N329" s="9">
        <f t="shared" si="411"/>
        <v>648070.6395327989</v>
      </c>
      <c r="O329" s="9">
        <f t="shared" si="411"/>
        <v>989212.64412236738</v>
      </c>
      <c r="P329" s="9">
        <f t="shared" si="411"/>
        <v>419485.66262031213</v>
      </c>
      <c r="Q329" s="9">
        <f t="shared" si="411"/>
        <v>437831.96228573943</v>
      </c>
      <c r="R329" s="9">
        <f t="shared" si="411"/>
        <v>296515.8702682585</v>
      </c>
      <c r="S329" s="9">
        <f t="shared" si="411"/>
        <v>123465.63828895714</v>
      </c>
      <c r="T329" s="9">
        <f t="shared" si="411"/>
        <v>146274.55138651541</v>
      </c>
      <c r="V329">
        <f t="shared" si="304"/>
        <v>268667.59098824987</v>
      </c>
      <c r="W329">
        <f t="shared" si="339"/>
        <v>855931.17131303088</v>
      </c>
      <c r="X329">
        <f t="shared" si="340"/>
        <v>1305116.8787043351</v>
      </c>
      <c r="Y329">
        <f t="shared" si="341"/>
        <v>547059.13118424139</v>
      </c>
      <c r="Z329">
        <f t="shared" si="342"/>
        <v>562067.76266641624</v>
      </c>
      <c r="AA329">
        <f t="shared" si="343"/>
        <v>376186.35280872858</v>
      </c>
      <c r="AB329">
        <f t="shared" si="344"/>
        <v>151812.6987667717</v>
      </c>
      <c r="AC329">
        <f t="shared" si="345"/>
        <v>178126.33606045123</v>
      </c>
      <c r="AE329">
        <f t="shared" si="305"/>
        <v>178128.68384372789</v>
      </c>
      <c r="AF329">
        <f t="shared" si="346"/>
        <v>567488.96450811077</v>
      </c>
      <c r="AG329">
        <f t="shared" si="347"/>
        <v>865302.55104719661</v>
      </c>
      <c r="AH329">
        <f t="shared" si="348"/>
        <v>362704.42096904805</v>
      </c>
      <c r="AI329">
        <f t="shared" si="349"/>
        <v>372655.25933545252</v>
      </c>
      <c r="AJ329">
        <f t="shared" si="350"/>
        <v>249414.45173776941</v>
      </c>
      <c r="AK329">
        <f t="shared" si="351"/>
        <v>100652.98952738984</v>
      </c>
      <c r="AL329">
        <f t="shared" si="352"/>
        <v>118099.13389122333</v>
      </c>
      <c r="AN329">
        <f t="shared" si="306"/>
        <v>118100.69048895087</v>
      </c>
      <c r="AO329">
        <f t="shared" si="353"/>
        <v>376249.5579435422</v>
      </c>
      <c r="AP329">
        <f t="shared" si="354"/>
        <v>573702.26150763128</v>
      </c>
      <c r="AQ329">
        <f t="shared" si="355"/>
        <v>240475.82700054828</v>
      </c>
      <c r="AR329">
        <f t="shared" si="356"/>
        <v>247073.30954326619</v>
      </c>
      <c r="AS329">
        <f t="shared" si="357"/>
        <v>165363.70412370533</v>
      </c>
      <c r="AT329">
        <f t="shared" si="358"/>
        <v>66733.707937742874</v>
      </c>
      <c r="AU329">
        <f t="shared" si="359"/>
        <v>78300.63613413737</v>
      </c>
      <c r="AW329">
        <f t="shared" si="307"/>
        <v>78301.668162857735</v>
      </c>
      <c r="AX329">
        <f t="shared" si="360"/>
        <v>249456.35720286865</v>
      </c>
      <c r="AY329">
        <f t="shared" si="361"/>
        <v>380369.02171248803</v>
      </c>
      <c r="AZ329">
        <f t="shared" si="362"/>
        <v>159437.32698791771</v>
      </c>
      <c r="BA329">
        <f t="shared" si="363"/>
        <v>163811.50876984786</v>
      </c>
      <c r="BB329">
        <f t="shared" si="364"/>
        <v>109637.4107129054</v>
      </c>
      <c r="BC329">
        <f t="shared" si="365"/>
        <v>44244.962773584113</v>
      </c>
      <c r="BD329">
        <f t="shared" si="366"/>
        <v>51913.925330432292</v>
      </c>
      <c r="BF329">
        <f t="shared" si="308"/>
        <v>51914.609512411138</v>
      </c>
      <c r="BG329">
        <f t="shared" si="367"/>
        <v>165391.48754328187</v>
      </c>
      <c r="BH329">
        <f t="shared" si="368"/>
        <v>252187.59313979052</v>
      </c>
      <c r="BI329">
        <f t="shared" si="369"/>
        <v>105708.17667721922</v>
      </c>
      <c r="BJ329">
        <f t="shared" si="370"/>
        <v>108608.29291322202</v>
      </c>
      <c r="BK329">
        <f t="shared" si="371"/>
        <v>72690.449906182694</v>
      </c>
      <c r="BL329">
        <f t="shared" si="372"/>
        <v>29334.751342773379</v>
      </c>
      <c r="BM329">
        <f t="shared" si="373"/>
        <v>34419.332627504285</v>
      </c>
    </row>
    <row r="330" spans="1:65" hidden="1" x14ac:dyDescent="0.4">
      <c r="A330" s="9">
        <v>37</v>
      </c>
      <c r="B330" s="16">
        <f t="shared" ref="B330:I330" si="412">V330+AE330+AN330+AW330+BF330+B200</f>
        <v>876597.39449282398</v>
      </c>
      <c r="C330" s="16">
        <f t="shared" si="412"/>
        <v>2787869.0666340208</v>
      </c>
      <c r="D330" s="16">
        <f t="shared" si="412"/>
        <v>4255077.6193734789</v>
      </c>
      <c r="E330" s="16">
        <f t="shared" si="412"/>
        <v>1803518.3786955934</v>
      </c>
      <c r="F330" s="16">
        <f t="shared" si="412"/>
        <v>1881306.9240131169</v>
      </c>
      <c r="G330" s="16">
        <f t="shared" si="412"/>
        <v>1275615.2370235694</v>
      </c>
      <c r="H330" s="16">
        <f t="shared" si="412"/>
        <v>532151.76754604094</v>
      </c>
      <c r="I330" s="16">
        <f t="shared" si="412"/>
        <v>632740.05721507058</v>
      </c>
      <c r="J330" s="16">
        <f t="shared" si="295"/>
        <v>14044876.444993716</v>
      </c>
      <c r="L330" s="9">
        <v>37</v>
      </c>
      <c r="M330" s="9">
        <f t="shared" ref="M330:T330" si="413">M135</f>
        <v>255584.35712681248</v>
      </c>
      <c r="N330" s="9">
        <f t="shared" si="413"/>
        <v>812770.69285825733</v>
      </c>
      <c r="O330" s="9">
        <f t="shared" si="413"/>
        <v>1240610.2006520457</v>
      </c>
      <c r="P330" s="9">
        <f t="shared" si="413"/>
        <v>526093.34824643133</v>
      </c>
      <c r="Q330" s="9">
        <f t="shared" si="413"/>
        <v>549102.15898534143</v>
      </c>
      <c r="R330" s="9">
        <f t="shared" si="413"/>
        <v>371872.13032076362</v>
      </c>
      <c r="S330" s="9">
        <f t="shared" si="413"/>
        <v>154843.07767536814</v>
      </c>
      <c r="T330" s="9">
        <f t="shared" si="413"/>
        <v>183448.62616158061</v>
      </c>
      <c r="V330">
        <f t="shared" si="304"/>
        <v>336946.51594384998</v>
      </c>
      <c r="W330">
        <f t="shared" si="339"/>
        <v>1073456.701646897</v>
      </c>
      <c r="X330">
        <f t="shared" si="340"/>
        <v>1636798.0356743906</v>
      </c>
      <c r="Y330">
        <f t="shared" si="341"/>
        <v>686088.21625925601</v>
      </c>
      <c r="Z330">
        <f t="shared" si="342"/>
        <v>704911.12701079948</v>
      </c>
      <c r="AA330">
        <f t="shared" si="343"/>
        <v>471789.99319669872</v>
      </c>
      <c r="AB330">
        <f t="shared" si="344"/>
        <v>190394.23302728799</v>
      </c>
      <c r="AC330">
        <f t="shared" si="345"/>
        <v>223395.1929692828</v>
      </c>
      <c r="AE330">
        <f t="shared" si="305"/>
        <v>223398.13741598884</v>
      </c>
      <c r="AF330">
        <f t="shared" si="346"/>
        <v>711710.06791057088</v>
      </c>
      <c r="AG330">
        <f t="shared" si="347"/>
        <v>1085209.7148757658</v>
      </c>
      <c r="AH330">
        <f t="shared" si="348"/>
        <v>454881.77607664466</v>
      </c>
      <c r="AI330">
        <f t="shared" si="349"/>
        <v>467361.51100093441</v>
      </c>
      <c r="AJ330">
        <f t="shared" si="350"/>
        <v>312800.402273249</v>
      </c>
      <c r="AK330">
        <f t="shared" si="351"/>
        <v>126232.84414708077</v>
      </c>
      <c r="AL330">
        <f t="shared" si="352"/>
        <v>148112.73497583729</v>
      </c>
      <c r="AN330">
        <f t="shared" si="306"/>
        <v>148114.6871663394</v>
      </c>
      <c r="AO330">
        <f t="shared" si="353"/>
        <v>471869.26122582646</v>
      </c>
      <c r="AP330">
        <f t="shared" si="354"/>
        <v>719502.40627741395</v>
      </c>
      <c r="AQ330">
        <f t="shared" si="355"/>
        <v>301590.12398479815</v>
      </c>
      <c r="AR330">
        <f t="shared" si="356"/>
        <v>309864.28443935933</v>
      </c>
      <c r="AS330">
        <f t="shared" si="357"/>
        <v>207389.07793073737</v>
      </c>
      <c r="AT330">
        <f t="shared" si="358"/>
        <v>83693.348732566359</v>
      </c>
      <c r="AU330">
        <f t="shared" si="359"/>
        <v>98199.885012680359</v>
      </c>
      <c r="AW330">
        <f t="shared" si="307"/>
        <v>98201.179325904304</v>
      </c>
      <c r="AX330">
        <f t="shared" si="360"/>
        <v>312852.95757320541</v>
      </c>
      <c r="AY330">
        <f t="shared" si="361"/>
        <v>477035.64161005965</v>
      </c>
      <c r="AZ330">
        <f t="shared" si="362"/>
        <v>199956.57699423298</v>
      </c>
      <c r="BA330">
        <f t="shared" si="363"/>
        <v>205442.40915655703</v>
      </c>
      <c r="BB330">
        <f t="shared" si="364"/>
        <v>137500.55741830537</v>
      </c>
      <c r="BC330">
        <f t="shared" si="365"/>
        <v>55489.335355663497</v>
      </c>
      <c r="BD330">
        <f t="shared" si="366"/>
        <v>65107.280732284831</v>
      </c>
      <c r="BF330">
        <f t="shared" si="308"/>
        <v>65108.138837634426</v>
      </c>
      <c r="BG330">
        <f t="shared" si="367"/>
        <v>207423.92237307527</v>
      </c>
      <c r="BH330">
        <f t="shared" si="368"/>
        <v>316278.30742613925</v>
      </c>
      <c r="BI330">
        <f t="shared" si="369"/>
        <v>132572.75183256847</v>
      </c>
      <c r="BJ330">
        <f t="shared" si="370"/>
        <v>136209.90084153495</v>
      </c>
      <c r="BK330">
        <f t="shared" si="371"/>
        <v>91163.930309544055</v>
      </c>
      <c r="BL330">
        <f t="shared" si="372"/>
        <v>36789.85705817875</v>
      </c>
      <c r="BM330">
        <f t="shared" si="373"/>
        <v>43166.628978968292</v>
      </c>
    </row>
    <row r="331" spans="1:65" hidden="1" x14ac:dyDescent="0.4">
      <c r="A331" s="9">
        <v>38</v>
      </c>
      <c r="B331" s="16">
        <f t="shared" ref="B331:I331" si="414">V331+AE331+AN331+AW331+BF331+B201</f>
        <v>1099375.0191097034</v>
      </c>
      <c r="C331" s="16">
        <f t="shared" si="414"/>
        <v>3496375.4485624796</v>
      </c>
      <c r="D331" s="16">
        <f t="shared" si="414"/>
        <v>5336458.981589105</v>
      </c>
      <c r="E331" s="16">
        <f t="shared" si="414"/>
        <v>2261862.8170906059</v>
      </c>
      <c r="F331" s="16">
        <f t="shared" si="414"/>
        <v>2359420.4692659173</v>
      </c>
      <c r="G331" s="16">
        <f t="shared" si="414"/>
        <v>1599798.872347346</v>
      </c>
      <c r="H331" s="16">
        <f t="shared" si="414"/>
        <v>667392.31522110908</v>
      </c>
      <c r="I331" s="16">
        <f t="shared" si="414"/>
        <v>793544.06381510699</v>
      </c>
      <c r="J331" s="16">
        <f t="shared" si="295"/>
        <v>17614227.987001374</v>
      </c>
      <c r="L331" s="9">
        <v>38</v>
      </c>
      <c r="M331" s="9">
        <f t="shared" ref="M331:T331" si="415">M136</f>
        <v>320538.32152533176</v>
      </c>
      <c r="N331" s="9">
        <f t="shared" si="415"/>
        <v>1019327.4604224048</v>
      </c>
      <c r="O331" s="9">
        <f t="shared" si="415"/>
        <v>1555897.6920755149</v>
      </c>
      <c r="P331" s="9">
        <f t="shared" si="415"/>
        <v>659794.20927112061</v>
      </c>
      <c r="Q331" s="9">
        <f t="shared" si="415"/>
        <v>688650.45719432563</v>
      </c>
      <c r="R331" s="9">
        <f t="shared" si="415"/>
        <v>466379.35832639504</v>
      </c>
      <c r="S331" s="9">
        <f t="shared" si="415"/>
        <v>194194.74953724476</v>
      </c>
      <c r="T331" s="9">
        <f t="shared" si="415"/>
        <v>230070.08479312118</v>
      </c>
      <c r="V331">
        <f t="shared" si="304"/>
        <v>422577.78167097329</v>
      </c>
      <c r="W331">
        <f t="shared" si="339"/>
        <v>1346263.9624900536</v>
      </c>
      <c r="X331">
        <f t="shared" si="340"/>
        <v>2052772.3250711807</v>
      </c>
      <c r="Y331">
        <f t="shared" si="341"/>
        <v>860450.02022144548</v>
      </c>
      <c r="Z331">
        <f t="shared" si="342"/>
        <v>884056.56753266184</v>
      </c>
      <c r="AA331">
        <f t="shared" si="343"/>
        <v>591690.25143695087</v>
      </c>
      <c r="AB331">
        <f t="shared" si="344"/>
        <v>238780.84155357536</v>
      </c>
      <c r="AC331">
        <f t="shared" si="345"/>
        <v>280168.63393432437</v>
      </c>
      <c r="AE331">
        <f t="shared" si="305"/>
        <v>280172.32667991938</v>
      </c>
      <c r="AF331">
        <f t="shared" si="346"/>
        <v>892583.38477873395</v>
      </c>
      <c r="AG331">
        <f t="shared" si="347"/>
        <v>1361003.8752750782</v>
      </c>
      <c r="AH331">
        <f t="shared" si="348"/>
        <v>570484.99616795033</v>
      </c>
      <c r="AI331">
        <f t="shared" si="349"/>
        <v>586136.319005867</v>
      </c>
      <c r="AJ331">
        <f t="shared" si="350"/>
        <v>392295.1977349738</v>
      </c>
      <c r="AK331">
        <f t="shared" si="351"/>
        <v>158313.53858718439</v>
      </c>
      <c r="AL331">
        <f t="shared" si="352"/>
        <v>185753.96397256004</v>
      </c>
      <c r="AN331">
        <f t="shared" si="306"/>
        <v>185756.4122911641</v>
      </c>
      <c r="AO331">
        <f t="shared" si="353"/>
        <v>591789.66456819861</v>
      </c>
      <c r="AP331">
        <f t="shared" si="354"/>
        <v>902356.06057659001</v>
      </c>
      <c r="AQ331">
        <f t="shared" si="355"/>
        <v>378235.95003072137</v>
      </c>
      <c r="AR331">
        <f t="shared" si="356"/>
        <v>388612.89772014692</v>
      </c>
      <c r="AS331">
        <f t="shared" si="357"/>
        <v>260094.74010199314</v>
      </c>
      <c r="AT331">
        <f t="shared" si="358"/>
        <v>104963.09643982357</v>
      </c>
      <c r="AU331">
        <f t="shared" si="359"/>
        <v>123156.30999425883</v>
      </c>
      <c r="AW331">
        <f t="shared" si="307"/>
        <v>123157.93324612186</v>
      </c>
      <c r="AX331">
        <f t="shared" si="360"/>
        <v>392361.1093995159</v>
      </c>
      <c r="AY331">
        <f t="shared" si="361"/>
        <v>598269.0239437368</v>
      </c>
      <c r="AZ331">
        <f t="shared" si="362"/>
        <v>250773.35048951558</v>
      </c>
      <c r="BA331">
        <f t="shared" si="363"/>
        <v>257653.34679795819</v>
      </c>
      <c r="BB331">
        <f t="shared" si="364"/>
        <v>172444.81767452139</v>
      </c>
      <c r="BC331">
        <f t="shared" si="365"/>
        <v>69591.342044114921</v>
      </c>
      <c r="BD331">
        <f t="shared" si="366"/>
        <v>81653.582872482599</v>
      </c>
      <c r="BF331">
        <f t="shared" si="308"/>
        <v>81654.65908176938</v>
      </c>
      <c r="BG331">
        <f t="shared" si="367"/>
        <v>260138.43997314037</v>
      </c>
      <c r="BH331">
        <f t="shared" si="368"/>
        <v>396656.97451809945</v>
      </c>
      <c r="BI331">
        <f t="shared" si="369"/>
        <v>166264.66441340075</v>
      </c>
      <c r="BJ331">
        <f t="shared" si="370"/>
        <v>170826.154999046</v>
      </c>
      <c r="BK331">
        <f t="shared" si="371"/>
        <v>114332.24386392471</v>
      </c>
      <c r="BL331">
        <f t="shared" si="372"/>
        <v>46139.596206921124</v>
      </c>
      <c r="BM331">
        <f t="shared" si="373"/>
        <v>54136.954855626558</v>
      </c>
    </row>
    <row r="332" spans="1:65" hidden="1" x14ac:dyDescent="0.4">
      <c r="A332" s="9">
        <v>39</v>
      </c>
      <c r="B332" s="16">
        <f t="shared" ref="B332:I332" si="416">V332+AE332+AN332+AW332+BF332+B202</f>
        <v>1378769.136437011</v>
      </c>
      <c r="C332" s="16">
        <f t="shared" si="416"/>
        <v>4384940.9655983755</v>
      </c>
      <c r="D332" s="16">
        <f t="shared" si="416"/>
        <v>6692661.5702129947</v>
      </c>
      <c r="E332" s="16">
        <f t="shared" si="416"/>
        <v>2836690.4731832487</v>
      </c>
      <c r="F332" s="16">
        <f t="shared" si="416"/>
        <v>2959041.3340769014</v>
      </c>
      <c r="G332" s="16">
        <f t="shared" si="416"/>
        <v>2006370.227913494</v>
      </c>
      <c r="H332" s="16">
        <f t="shared" si="416"/>
        <v>837002.76519560558</v>
      </c>
      <c r="I332" s="16">
        <f t="shared" si="416"/>
        <v>995214.63813422644</v>
      </c>
      <c r="J332" s="16">
        <f t="shared" si="295"/>
        <v>22090691.110751856</v>
      </c>
      <c r="L332" s="9">
        <v>39</v>
      </c>
      <c r="M332" s="9">
        <f t="shared" ref="M332:T332" si="417">M137</f>
        <v>401999.62439523789</v>
      </c>
      <c r="N332" s="9">
        <f t="shared" si="417"/>
        <v>1278378.3676023737</v>
      </c>
      <c r="O332" s="9">
        <f t="shared" si="417"/>
        <v>1951312.0454221393</v>
      </c>
      <c r="P332" s="9">
        <f t="shared" si="417"/>
        <v>827473.67941209523</v>
      </c>
      <c r="Q332" s="9">
        <f t="shared" si="417"/>
        <v>863663.42662042554</v>
      </c>
      <c r="R332" s="9">
        <f t="shared" si="417"/>
        <v>584904.5629886915</v>
      </c>
      <c r="S332" s="9">
        <f t="shared" si="417"/>
        <v>243547.21769930466</v>
      </c>
      <c r="T332" s="9">
        <f t="shared" si="417"/>
        <v>288539.87639074231</v>
      </c>
      <c r="V332">
        <f t="shared" si="304"/>
        <v>529971.29547918681</v>
      </c>
      <c r="W332">
        <f t="shared" si="339"/>
        <v>1688402.2000317243</v>
      </c>
      <c r="X332">
        <f t="shared" si="340"/>
        <v>2574461.9230569545</v>
      </c>
      <c r="Y332">
        <f t="shared" si="341"/>
        <v>1079123.9665007107</v>
      </c>
      <c r="Z332">
        <f t="shared" si="342"/>
        <v>1108729.8591977789</v>
      </c>
      <c r="AA332">
        <f t="shared" si="343"/>
        <v>742061.84678351774</v>
      </c>
      <c r="AB332">
        <f t="shared" si="344"/>
        <v>299464.37655420927</v>
      </c>
      <c r="AC332">
        <f t="shared" si="345"/>
        <v>351370.42295900499</v>
      </c>
      <c r="AE332">
        <f t="shared" si="305"/>
        <v>351375.05417544633</v>
      </c>
      <c r="AF332">
        <f t="shared" si="346"/>
        <v>1119423.6736343938</v>
      </c>
      <c r="AG332">
        <f t="shared" si="347"/>
        <v>1706888.1001731292</v>
      </c>
      <c r="AH332">
        <f t="shared" si="348"/>
        <v>715467.5081946979</v>
      </c>
      <c r="AI332">
        <f t="shared" si="349"/>
        <v>735096.44326926442</v>
      </c>
      <c r="AJ332">
        <f t="shared" si="350"/>
        <v>491992.72458596225</v>
      </c>
      <c r="AK332">
        <f t="shared" si="351"/>
        <v>198547.19007037987</v>
      </c>
      <c r="AL332">
        <f t="shared" si="352"/>
        <v>232961.29895344219</v>
      </c>
      <c r="AN332">
        <f t="shared" si="306"/>
        <v>232964.36948554174</v>
      </c>
      <c r="AO332">
        <f t="shared" si="353"/>
        <v>742186.52467346622</v>
      </c>
      <c r="AP332">
        <f t="shared" si="354"/>
        <v>1131679.967925834</v>
      </c>
      <c r="AQ332">
        <f t="shared" si="355"/>
        <v>474360.47309933585</v>
      </c>
      <c r="AR332">
        <f t="shared" si="356"/>
        <v>487374.60836300696</v>
      </c>
      <c r="AS332">
        <f t="shared" si="357"/>
        <v>326194.96891848347</v>
      </c>
      <c r="AT332">
        <f t="shared" si="358"/>
        <v>131638.31751350398</v>
      </c>
      <c r="AU332">
        <f t="shared" si="359"/>
        <v>154455.13698340947</v>
      </c>
      <c r="AW332">
        <f t="shared" si="307"/>
        <v>154457.17276864298</v>
      </c>
      <c r="AX332">
        <f t="shared" si="360"/>
        <v>492075.38698385726</v>
      </c>
      <c r="AY332">
        <f t="shared" si="361"/>
        <v>750312.54226016346</v>
      </c>
      <c r="AZ332">
        <f t="shared" si="362"/>
        <v>314504.65026011848</v>
      </c>
      <c r="BA332">
        <f t="shared" si="363"/>
        <v>323133.12225905259</v>
      </c>
      <c r="BB332">
        <f t="shared" si="364"/>
        <v>216269.77888825728</v>
      </c>
      <c r="BC332">
        <f t="shared" si="365"/>
        <v>87277.219241969244</v>
      </c>
      <c r="BD332">
        <f t="shared" si="366"/>
        <v>102404.9464333707</v>
      </c>
      <c r="BF332">
        <f t="shared" si="308"/>
        <v>102406.29616394562</v>
      </c>
      <c r="BG332">
        <f t="shared" si="367"/>
        <v>326249.77468632814</v>
      </c>
      <c r="BH332">
        <f t="shared" si="368"/>
        <v>497462.99923091818</v>
      </c>
      <c r="BI332">
        <f t="shared" si="369"/>
        <v>208519.00745145816</v>
      </c>
      <c r="BJ332">
        <f t="shared" si="370"/>
        <v>214239.75089850213</v>
      </c>
      <c r="BK332">
        <f t="shared" si="371"/>
        <v>143388.53076922306</v>
      </c>
      <c r="BL332">
        <f t="shared" si="372"/>
        <v>57865.469125518022</v>
      </c>
      <c r="BM332">
        <f t="shared" si="373"/>
        <v>67895.268864054582</v>
      </c>
    </row>
    <row r="333" spans="1:65" hidden="1" x14ac:dyDescent="0.4">
      <c r="A333" s="9">
        <v>40</v>
      </c>
      <c r="B333" s="16">
        <f t="shared" ref="B333:I333" si="418">V333+AE333+AN333+AW333+BF333+B203</f>
        <v>1729168.207863796</v>
      </c>
      <c r="C333" s="16">
        <f t="shared" si="418"/>
        <v>5499325.6743799308</v>
      </c>
      <c r="D333" s="16">
        <f t="shared" si="418"/>
        <v>8393528.1892689019</v>
      </c>
      <c r="E333" s="16">
        <f t="shared" si="418"/>
        <v>3557604.2806900213</v>
      </c>
      <c r="F333" s="16">
        <f t="shared" si="418"/>
        <v>3711049.2726322063</v>
      </c>
      <c r="G333" s="16">
        <f t="shared" si="418"/>
        <v>2516267.2399877543</v>
      </c>
      <c r="H333" s="16">
        <f t="shared" si="418"/>
        <v>1049717.8519052009</v>
      </c>
      <c r="I333" s="16">
        <f t="shared" si="418"/>
        <v>1248137.5721145982</v>
      </c>
      <c r="J333" s="16">
        <f t="shared" si="295"/>
        <v>27704798.28884241</v>
      </c>
      <c r="L333" s="9">
        <v>40</v>
      </c>
      <c r="M333" s="9">
        <f t="shared" ref="M333:T333" si="419">M138</f>
        <v>504163.42496864602</v>
      </c>
      <c r="N333" s="9">
        <f t="shared" si="419"/>
        <v>1603264.2249002918</v>
      </c>
      <c r="O333" s="9">
        <f t="shared" si="419"/>
        <v>2447216.6248478065</v>
      </c>
      <c r="P333" s="9">
        <f t="shared" si="419"/>
        <v>1037767.0499354608</v>
      </c>
      <c r="Q333" s="9">
        <f t="shared" si="419"/>
        <v>1083154.024932638</v>
      </c>
      <c r="R333" s="9">
        <f t="shared" si="419"/>
        <v>733551.64995438023</v>
      </c>
      <c r="S333" s="9">
        <f t="shared" si="419"/>
        <v>305442.07498100447</v>
      </c>
      <c r="T333" s="9">
        <f t="shared" si="419"/>
        <v>361869.12497749506</v>
      </c>
      <c r="V333">
        <f t="shared" si="304"/>
        <v>664657.69430958293</v>
      </c>
      <c r="W333">
        <f t="shared" si="339"/>
        <v>2117491.1224685088</v>
      </c>
      <c r="X333">
        <f t="shared" si="340"/>
        <v>3228733.2171824211</v>
      </c>
      <c r="Y333">
        <f t="shared" si="341"/>
        <v>1353371.50062072</v>
      </c>
      <c r="Z333">
        <f t="shared" si="342"/>
        <v>1390501.4066097192</v>
      </c>
      <c r="AA333">
        <f t="shared" si="343"/>
        <v>930648.73574386304</v>
      </c>
      <c r="AB333">
        <f t="shared" si="344"/>
        <v>375569.96717795683</v>
      </c>
      <c r="AC333">
        <f t="shared" si="345"/>
        <v>440667.3666379482</v>
      </c>
      <c r="AE333">
        <f t="shared" si="305"/>
        <v>440673.17482731654</v>
      </c>
      <c r="AF333">
        <f t="shared" si="346"/>
        <v>1403912.9368330589</v>
      </c>
      <c r="AG333">
        <f t="shared" si="347"/>
        <v>2140675.0116150416</v>
      </c>
      <c r="AH333">
        <f t="shared" si="348"/>
        <v>897295.73734770436</v>
      </c>
      <c r="AI333">
        <f t="shared" si="349"/>
        <v>921913.15123352152</v>
      </c>
      <c r="AJ333">
        <f t="shared" si="350"/>
        <v>617027.28568474005</v>
      </c>
      <c r="AK333">
        <f t="shared" si="351"/>
        <v>249005.78331229457</v>
      </c>
      <c r="AL333">
        <f t="shared" si="352"/>
        <v>292165.86095622357</v>
      </c>
      <c r="AN333">
        <f t="shared" si="306"/>
        <v>292169.71183049405</v>
      </c>
      <c r="AO333">
        <f t="shared" si="353"/>
        <v>930805.09915393009</v>
      </c>
      <c r="AP333">
        <f t="shared" si="354"/>
        <v>1419284.0340494816</v>
      </c>
      <c r="AQ333">
        <f t="shared" si="355"/>
        <v>594913.99064701691</v>
      </c>
      <c r="AR333">
        <f t="shared" si="356"/>
        <v>611235.52581613569</v>
      </c>
      <c r="AS333">
        <f t="shared" si="357"/>
        <v>409093.84675222286</v>
      </c>
      <c r="AT333">
        <f t="shared" si="358"/>
        <v>165092.75379194191</v>
      </c>
      <c r="AU333">
        <f t="shared" si="359"/>
        <v>193708.21796842586</v>
      </c>
      <c r="AW333">
        <f t="shared" si="307"/>
        <v>193710.77112709236</v>
      </c>
      <c r="AX333">
        <f t="shared" si="360"/>
        <v>617130.95582866168</v>
      </c>
      <c r="AY333">
        <f t="shared" si="361"/>
        <v>940996.25509299873</v>
      </c>
      <c r="AZ333">
        <f t="shared" si="362"/>
        <v>394432.56167972717</v>
      </c>
      <c r="BA333">
        <f t="shared" si="363"/>
        <v>405253.86531102977</v>
      </c>
      <c r="BB333">
        <f t="shared" si="364"/>
        <v>271232.37390337035</v>
      </c>
      <c r="BC333">
        <f t="shared" si="365"/>
        <v>109457.76837773662</v>
      </c>
      <c r="BD333">
        <f t="shared" si="366"/>
        <v>128430.04170839008</v>
      </c>
      <c r="BF333">
        <f t="shared" si="308"/>
        <v>128431.73446629429</v>
      </c>
      <c r="BG333">
        <f t="shared" si="367"/>
        <v>409162.5808350927</v>
      </c>
      <c r="BH333">
        <f t="shared" si="368"/>
        <v>623887.77074554085</v>
      </c>
      <c r="BI333">
        <f t="shared" si="369"/>
        <v>261511.82885578834</v>
      </c>
      <c r="BJ333">
        <f t="shared" si="370"/>
        <v>268686.43657877739</v>
      </c>
      <c r="BK333">
        <f t="shared" si="371"/>
        <v>179829.15482874017</v>
      </c>
      <c r="BL333">
        <f t="shared" si="372"/>
        <v>72571.344183743626</v>
      </c>
      <c r="BM333">
        <f t="shared" si="373"/>
        <v>85150.107648712641</v>
      </c>
    </row>
    <row r="334" spans="1:65" hidden="1" x14ac:dyDescent="0.4">
      <c r="A334" s="9">
        <v>41</v>
      </c>
      <c r="B334" s="16">
        <f t="shared" ref="B334:I334" si="420">V334+AE334+AN334+AW334+BF334+B204</f>
        <v>2168617.3646098562</v>
      </c>
      <c r="C334" s="16">
        <f t="shared" si="420"/>
        <v>6896919.0486212438</v>
      </c>
      <c r="D334" s="16">
        <f t="shared" si="420"/>
        <v>10526651.4262686</v>
      </c>
      <c r="E334" s="16">
        <f t="shared" si="420"/>
        <v>4461730.4346163329</v>
      </c>
      <c r="F334" s="16">
        <f t="shared" si="420"/>
        <v>4654171.7903352166</v>
      </c>
      <c r="G334" s="16">
        <f t="shared" si="420"/>
        <v>3155748.9920517933</v>
      </c>
      <c r="H334" s="16">
        <f t="shared" si="420"/>
        <v>1316492.1467875303</v>
      </c>
      <c r="I334" s="16">
        <f t="shared" si="420"/>
        <v>1565338.0927163418</v>
      </c>
      <c r="J334" s="16">
        <f t="shared" si="295"/>
        <v>34745669.296006918</v>
      </c>
      <c r="L334" s="9">
        <v>41</v>
      </c>
      <c r="M334" s="9">
        <f t="shared" ref="M334:T334" si="421">M139</f>
        <v>632291.03623791004</v>
      </c>
      <c r="N334" s="9">
        <f t="shared" si="421"/>
        <v>2010716.2636568074</v>
      </c>
      <c r="O334" s="9">
        <f t="shared" si="421"/>
        <v>3069149.9204248907</v>
      </c>
      <c r="P334" s="9">
        <f t="shared" si="421"/>
        <v>1301504.176781683</v>
      </c>
      <c r="Q334" s="9">
        <f t="shared" si="421"/>
        <v>1358425.7542532221</v>
      </c>
      <c r="R334" s="9">
        <f t="shared" si="421"/>
        <v>919975.7656210952</v>
      </c>
      <c r="S334" s="9">
        <f t="shared" si="421"/>
        <v>383066.83217333228</v>
      </c>
      <c r="T334" s="9">
        <f t="shared" si="421"/>
        <v>453834.19875957014</v>
      </c>
      <c r="V334">
        <f t="shared" si="304"/>
        <v>833573.165892869</v>
      </c>
      <c r="W334">
        <f t="shared" si="339"/>
        <v>2655628.2938086065</v>
      </c>
      <c r="X334">
        <f t="shared" si="340"/>
        <v>4049280.3930689632</v>
      </c>
      <c r="Y334">
        <f t="shared" si="341"/>
        <v>1697316.0411141445</v>
      </c>
      <c r="Z334">
        <f t="shared" si="342"/>
        <v>1743882.1059465159</v>
      </c>
      <c r="AA334">
        <f t="shared" si="343"/>
        <v>1167162.916535611</v>
      </c>
      <c r="AB334">
        <f t="shared" si="344"/>
        <v>471016.95991048228</v>
      </c>
      <c r="AC334">
        <f t="shared" si="345"/>
        <v>552658.15029138082</v>
      </c>
      <c r="AE334">
        <f t="shared" si="305"/>
        <v>552665.43456844974</v>
      </c>
      <c r="AF334">
        <f t="shared" si="346"/>
        <v>1760702.0296507839</v>
      </c>
      <c r="AG334">
        <f t="shared" si="347"/>
        <v>2684704.1143987314</v>
      </c>
      <c r="AH334">
        <f t="shared" si="348"/>
        <v>1125333.6189842122</v>
      </c>
      <c r="AI334">
        <f t="shared" si="349"/>
        <v>1156207.2789216205</v>
      </c>
      <c r="AJ334">
        <f t="shared" si="350"/>
        <v>773838.01071430137</v>
      </c>
      <c r="AK334">
        <f t="shared" si="351"/>
        <v>312287.87524512573</v>
      </c>
      <c r="AL334">
        <f t="shared" si="352"/>
        <v>366416.61379708588</v>
      </c>
      <c r="AN334">
        <f t="shared" si="306"/>
        <v>366421.44332890527</v>
      </c>
      <c r="AO334">
        <f t="shared" si="353"/>
        <v>1167359.0179934944</v>
      </c>
      <c r="AP334">
        <f t="shared" si="354"/>
        <v>1779979.5228322616</v>
      </c>
      <c r="AQ334">
        <f t="shared" si="355"/>
        <v>746104.86399736069</v>
      </c>
      <c r="AR334">
        <f t="shared" si="356"/>
        <v>766574.33852482866</v>
      </c>
      <c r="AS334">
        <f t="shared" si="357"/>
        <v>513060.56621848152</v>
      </c>
      <c r="AT334">
        <f t="shared" si="358"/>
        <v>207049.26855211827</v>
      </c>
      <c r="AU334">
        <f t="shared" si="359"/>
        <v>242937.03946232476</v>
      </c>
      <c r="AW334">
        <f t="shared" si="307"/>
        <v>242940.24147879324</v>
      </c>
      <c r="AX334">
        <f t="shared" si="360"/>
        <v>773968.02749129594</v>
      </c>
      <c r="AY334">
        <f t="shared" si="361"/>
        <v>1180140.1445712401</v>
      </c>
      <c r="AZ334">
        <f t="shared" si="362"/>
        <v>494673.27616337209</v>
      </c>
      <c r="BA334">
        <f t="shared" si="363"/>
        <v>508244.6955635827</v>
      </c>
      <c r="BB334">
        <f t="shared" si="364"/>
        <v>340163.1103277966</v>
      </c>
      <c r="BC334">
        <f t="shared" si="365"/>
        <v>137275.26108483927</v>
      </c>
      <c r="BD334">
        <f t="shared" si="366"/>
        <v>161069.12983840797</v>
      </c>
      <c r="BF334">
        <f t="shared" si="308"/>
        <v>161071.25279669333</v>
      </c>
      <c r="BG334">
        <f t="shared" si="367"/>
        <v>513146.76833187725</v>
      </c>
      <c r="BH334">
        <f t="shared" si="368"/>
        <v>782442.01291926973</v>
      </c>
      <c r="BI334">
        <f t="shared" si="369"/>
        <v>327972.19526775775</v>
      </c>
      <c r="BJ334">
        <f t="shared" si="370"/>
        <v>336970.15094490361</v>
      </c>
      <c r="BK334">
        <f t="shared" si="371"/>
        <v>225530.76436605526</v>
      </c>
      <c r="BL334">
        <f t="shared" si="372"/>
        <v>91014.556280740129</v>
      </c>
      <c r="BM334">
        <f t="shared" si="373"/>
        <v>106790.07467855138</v>
      </c>
    </row>
    <row r="335" spans="1:65" hidden="1" x14ac:dyDescent="0.4">
      <c r="A335" s="9">
        <v>42</v>
      </c>
      <c r="B335" s="16">
        <f t="shared" ref="B335:I335" si="422">V335+AE335+AN335+AW335+BF335+B205</f>
        <v>2719747.7103052638</v>
      </c>
      <c r="C335" s="16">
        <f t="shared" si="422"/>
        <v>8649695.4680643845</v>
      </c>
      <c r="D335" s="16">
        <f t="shared" si="422"/>
        <v>13201884.565240432</v>
      </c>
      <c r="E335" s="16">
        <f t="shared" si="422"/>
        <v>5595630.3456984526</v>
      </c>
      <c r="F335" s="16">
        <f t="shared" si="422"/>
        <v>5836978.5638107695</v>
      </c>
      <c r="G335" s="16">
        <f t="shared" si="422"/>
        <v>3957748.0260399031</v>
      </c>
      <c r="H335" s="16">
        <f t="shared" si="422"/>
        <v>1651064.2055514781</v>
      </c>
      <c r="I335" s="16">
        <f t="shared" si="422"/>
        <v>1963151.6454447519</v>
      </c>
      <c r="J335" s="16">
        <f t="shared" si="295"/>
        <v>43575900.530155435</v>
      </c>
      <c r="L335" s="9">
        <v>42</v>
      </c>
      <c r="M335" s="9">
        <f t="shared" ref="M335:T335" si="423">M140</f>
        <v>792980.87625391141</v>
      </c>
      <c r="N335" s="9">
        <f t="shared" si="423"/>
        <v>2521717.7743646265</v>
      </c>
      <c r="O335" s="9">
        <f t="shared" si="423"/>
        <v>3849140.7496996415</v>
      </c>
      <c r="P335" s="9">
        <f t="shared" si="423"/>
        <v>1632267.2051357878</v>
      </c>
      <c r="Q335" s="9">
        <f t="shared" si="423"/>
        <v>1703654.7779372346</v>
      </c>
      <c r="R335" s="9">
        <f t="shared" si="423"/>
        <v>1153777.5279801434</v>
      </c>
      <c r="S335" s="9">
        <f t="shared" si="423"/>
        <v>480419.0710151433</v>
      </c>
      <c r="T335" s="9">
        <f t="shared" si="423"/>
        <v>569171.18855207716</v>
      </c>
      <c r="V335">
        <f t="shared" si="304"/>
        <v>1045416.6540845271</v>
      </c>
      <c r="W335">
        <f t="shared" si="339"/>
        <v>3330527.1318707461</v>
      </c>
      <c r="X335">
        <f t="shared" si="340"/>
        <v>5078360.6444887454</v>
      </c>
      <c r="Y335">
        <f t="shared" si="341"/>
        <v>2128670.3186095497</v>
      </c>
      <c r="Z335">
        <f t="shared" si="342"/>
        <v>2187070.6386807906</v>
      </c>
      <c r="AA335">
        <f t="shared" si="343"/>
        <v>1463784.5853269859</v>
      </c>
      <c r="AB335">
        <f t="shared" si="344"/>
        <v>590720.76020974829</v>
      </c>
      <c r="AC335">
        <f t="shared" si="345"/>
        <v>693110.16473437264</v>
      </c>
      <c r="AE335">
        <f t="shared" si="305"/>
        <v>693119.30023065931</v>
      </c>
      <c r="AF335">
        <f t="shared" si="346"/>
        <v>2208165.1617296948</v>
      </c>
      <c r="AG335">
        <f t="shared" si="347"/>
        <v>3366992.2537338473</v>
      </c>
      <c r="AH335">
        <f t="shared" si="348"/>
        <v>1411324.8300491783</v>
      </c>
      <c r="AI335">
        <f t="shared" si="349"/>
        <v>1450044.6924340681</v>
      </c>
      <c r="AJ335">
        <f t="shared" si="350"/>
        <v>970500.46362495632</v>
      </c>
      <c r="AK335">
        <f t="shared" si="351"/>
        <v>391652.41757780395</v>
      </c>
      <c r="AL335">
        <f t="shared" si="352"/>
        <v>459537.38204423338</v>
      </c>
      <c r="AN335">
        <f t="shared" si="306"/>
        <v>459543.43894867745</v>
      </c>
      <c r="AO335">
        <f t="shared" si="353"/>
        <v>1464030.5238221393</v>
      </c>
      <c r="AP335">
        <f t="shared" si="354"/>
        <v>2232341.8186154966</v>
      </c>
      <c r="AQ335">
        <f t="shared" si="355"/>
        <v>935719.24149078643</v>
      </c>
      <c r="AR335">
        <f t="shared" si="356"/>
        <v>961390.80872322456</v>
      </c>
      <c r="AS335">
        <f t="shared" si="357"/>
        <v>643449.28846639139</v>
      </c>
      <c r="AT335">
        <f t="shared" si="358"/>
        <v>259668.571898622</v>
      </c>
      <c r="AU335">
        <f t="shared" si="359"/>
        <v>304676.82662970538</v>
      </c>
      <c r="AW335">
        <f t="shared" si="307"/>
        <v>304680.8424038493</v>
      </c>
      <c r="AX335">
        <f t="shared" si="360"/>
        <v>970663.52274239517</v>
      </c>
      <c r="AY335">
        <f t="shared" si="361"/>
        <v>1480059.8337017507</v>
      </c>
      <c r="AZ335">
        <f t="shared" si="362"/>
        <v>620389.07008036645</v>
      </c>
      <c r="BA335">
        <f t="shared" si="363"/>
        <v>637409.51704420568</v>
      </c>
      <c r="BB335">
        <f t="shared" si="364"/>
        <v>426611.83827313909</v>
      </c>
      <c r="BC335">
        <f t="shared" si="365"/>
        <v>172162.26481847878</v>
      </c>
      <c r="BD335">
        <f t="shared" si="366"/>
        <v>202003.08465036633</v>
      </c>
      <c r="BF335">
        <f t="shared" si="308"/>
        <v>202005.74713774328</v>
      </c>
      <c r="BG335">
        <f t="shared" si="367"/>
        <v>643557.39791158668</v>
      </c>
      <c r="BH335">
        <f t="shared" si="368"/>
        <v>981291.0787452549</v>
      </c>
      <c r="BI335">
        <f t="shared" si="369"/>
        <v>411322.73571556486</v>
      </c>
      <c r="BJ335">
        <f t="shared" si="370"/>
        <v>422607.42325424316</v>
      </c>
      <c r="BK335">
        <f t="shared" si="371"/>
        <v>282846.9373469259</v>
      </c>
      <c r="BL335">
        <f t="shared" si="372"/>
        <v>114144.90868278968</v>
      </c>
      <c r="BM335">
        <f t="shared" si="373"/>
        <v>133929.60225847969</v>
      </c>
    </row>
    <row r="336" spans="1:65" hidden="1" x14ac:dyDescent="0.4">
      <c r="A336" s="9">
        <v>43</v>
      </c>
      <c r="B336" s="16">
        <f t="shared" ref="B336:I336" si="424">V336+AE336+AN336+AW336+BF336+B206</f>
        <v>3410941.7956392532</v>
      </c>
      <c r="C336" s="16">
        <f t="shared" si="424"/>
        <v>10847920.812569037</v>
      </c>
      <c r="D336" s="16">
        <f t="shared" si="424"/>
        <v>16556998.898883551</v>
      </c>
      <c r="E336" s="16">
        <f t="shared" si="424"/>
        <v>7017698.4971196819</v>
      </c>
      <c r="F336" s="16">
        <f t="shared" si="424"/>
        <v>7320382.7209022949</v>
      </c>
      <c r="G336" s="16">
        <f t="shared" si="424"/>
        <v>4963566.3286750931</v>
      </c>
      <c r="H336" s="16">
        <f t="shared" si="424"/>
        <v>2070664.0872916987</v>
      </c>
      <c r="I336" s="16">
        <f t="shared" si="424"/>
        <v>2462065.1501581329</v>
      </c>
      <c r="J336" s="16">
        <f t="shared" si="295"/>
        <v>54650238.291238733</v>
      </c>
      <c r="L336" s="9">
        <v>43</v>
      </c>
      <c r="M336" s="9">
        <f t="shared" ref="M336:T336" si="425">M141</f>
        <v>994508.27872849628</v>
      </c>
      <c r="N336" s="9">
        <f t="shared" si="425"/>
        <v>3162584.7209200575</v>
      </c>
      <c r="O336" s="9">
        <f t="shared" si="425"/>
        <v>4827357.7033171514</v>
      </c>
      <c r="P336" s="9">
        <f t="shared" si="425"/>
        <v>2047090.033587123</v>
      </c>
      <c r="Q336" s="9">
        <f t="shared" si="425"/>
        <v>2136619.9759544083</v>
      </c>
      <c r="R336" s="9">
        <f t="shared" si="425"/>
        <v>1446997.4469091014</v>
      </c>
      <c r="S336" s="9">
        <f t="shared" si="425"/>
        <v>602512.31485011079</v>
      </c>
      <c r="T336" s="9">
        <f t="shared" si="425"/>
        <v>713819.81076619518</v>
      </c>
      <c r="V336">
        <f t="shared" si="304"/>
        <v>1311097.8440226647</v>
      </c>
      <c r="W336">
        <f t="shared" si="339"/>
        <v>4176944.1160076056</v>
      </c>
      <c r="X336">
        <f t="shared" si="340"/>
        <v>6368970.3680771813</v>
      </c>
      <c r="Y336">
        <f t="shared" si="341"/>
        <v>2669648.5601791092</v>
      </c>
      <c r="Z336">
        <f t="shared" si="342"/>
        <v>2742890.6818121229</v>
      </c>
      <c r="AA336">
        <f t="shared" si="343"/>
        <v>1835789.4017064774</v>
      </c>
      <c r="AB336">
        <f t="shared" si="344"/>
        <v>740845.96998184896</v>
      </c>
      <c r="AC336">
        <f t="shared" si="345"/>
        <v>869256.51997500553</v>
      </c>
      <c r="AE336">
        <f t="shared" si="305"/>
        <v>869267.97715759312</v>
      </c>
      <c r="AF336">
        <f t="shared" si="346"/>
        <v>2769346.14680022</v>
      </c>
      <c r="AG336">
        <f t="shared" si="347"/>
        <v>4222676.4491112959</v>
      </c>
      <c r="AH336">
        <f t="shared" si="348"/>
        <v>1769997.5743293636</v>
      </c>
      <c r="AI336">
        <f t="shared" si="349"/>
        <v>1818557.6655574297</v>
      </c>
      <c r="AJ336">
        <f t="shared" si="350"/>
        <v>1217142.5244759712</v>
      </c>
      <c r="AK336">
        <f t="shared" si="351"/>
        <v>491186.58889377612</v>
      </c>
      <c r="AL336">
        <f t="shared" si="352"/>
        <v>576323.77338930301</v>
      </c>
      <c r="AN336">
        <f t="shared" si="306"/>
        <v>576331.36958966847</v>
      </c>
      <c r="AO336">
        <f t="shared" si="353"/>
        <v>1836097.8427759171</v>
      </c>
      <c r="AP336">
        <f t="shared" si="354"/>
        <v>2799667.0361746717</v>
      </c>
      <c r="AQ336">
        <f t="shared" si="355"/>
        <v>1173522.0357699825</v>
      </c>
      <c r="AR336">
        <f t="shared" si="356"/>
        <v>1205717.7505786465</v>
      </c>
      <c r="AS336">
        <f t="shared" si="357"/>
        <v>806974.87604567397</v>
      </c>
      <c r="AT336">
        <f t="shared" si="358"/>
        <v>325660.49473821302</v>
      </c>
      <c r="AU336">
        <f t="shared" si="359"/>
        <v>382107.10433696938</v>
      </c>
      <c r="AW336">
        <f t="shared" si="307"/>
        <v>382112.14067626337</v>
      </c>
      <c r="AX336">
        <f t="shared" si="360"/>
        <v>1217347.0232822672</v>
      </c>
      <c r="AY336">
        <f t="shared" si="361"/>
        <v>1856200.8261586239</v>
      </c>
      <c r="AZ336">
        <f t="shared" si="362"/>
        <v>778054.15578557644</v>
      </c>
      <c r="BA336">
        <f t="shared" si="363"/>
        <v>799400.16288371501</v>
      </c>
      <c r="BB336">
        <f t="shared" si="364"/>
        <v>535030.56336976518</v>
      </c>
      <c r="BC336">
        <f t="shared" si="365"/>
        <v>215915.41835855038</v>
      </c>
      <c r="BD336">
        <f t="shared" si="366"/>
        <v>253339.95564003586</v>
      </c>
      <c r="BF336">
        <f t="shared" si="308"/>
        <v>253343.29477079632</v>
      </c>
      <c r="BG336">
        <f t="shared" si="367"/>
        <v>807110.46032699081</v>
      </c>
      <c r="BH336">
        <f t="shared" si="368"/>
        <v>1230675.456223503</v>
      </c>
      <c r="BI336">
        <f t="shared" si="369"/>
        <v>515855.90289796563</v>
      </c>
      <c r="BJ336">
        <f t="shared" si="370"/>
        <v>530008.47014922439</v>
      </c>
      <c r="BK336">
        <f t="shared" si="371"/>
        <v>354729.38781003247</v>
      </c>
      <c r="BL336">
        <f t="shared" si="372"/>
        <v>143153.58675063425</v>
      </c>
      <c r="BM336">
        <f t="shared" si="373"/>
        <v>167966.34345442301</v>
      </c>
    </row>
    <row r="337" spans="1:65" hidden="1" x14ac:dyDescent="0.4">
      <c r="A337" s="9">
        <v>44</v>
      </c>
      <c r="B337" s="16">
        <f t="shared" ref="B337:I337" si="426">V337+AE337+AN337+AW337+BF337+B207</f>
        <v>4277795.2856228249</v>
      </c>
      <c r="C337" s="16">
        <f t="shared" si="426"/>
        <v>13604801.046482727</v>
      </c>
      <c r="D337" s="16">
        <f t="shared" si="426"/>
        <v>20764778.784627873</v>
      </c>
      <c r="E337" s="16">
        <f t="shared" si="426"/>
        <v>8801169.6902411878</v>
      </c>
      <c r="F337" s="16">
        <f t="shared" si="426"/>
        <v>9180777.7935770601</v>
      </c>
      <c r="G337" s="16">
        <f t="shared" si="426"/>
        <v>6225002.33416068</v>
      </c>
      <c r="H337" s="16">
        <f t="shared" si="426"/>
        <v>2596900.681832796</v>
      </c>
      <c r="I337" s="16">
        <f t="shared" si="426"/>
        <v>3087772.0528192907</v>
      </c>
      <c r="J337" s="16">
        <f t="shared" si="295"/>
        <v>68538997.669364437</v>
      </c>
      <c r="L337" s="9">
        <v>44</v>
      </c>
      <c r="M337" s="9">
        <f t="shared" ref="M337:T337" si="427">M142</f>
        <v>1247251.6627788448</v>
      </c>
      <c r="N337" s="9">
        <f t="shared" si="427"/>
        <v>3966320.9811482942</v>
      </c>
      <c r="O337" s="9">
        <f t="shared" si="427"/>
        <v>6054177.7791819815</v>
      </c>
      <c r="P337" s="9">
        <f t="shared" si="427"/>
        <v>2567335.5394425848</v>
      </c>
      <c r="Q337" s="9">
        <f t="shared" si="427"/>
        <v>2679618.5358484657</v>
      </c>
      <c r="R337" s="9">
        <f t="shared" si="427"/>
        <v>1814735.9959653264</v>
      </c>
      <c r="S337" s="9">
        <f t="shared" si="427"/>
        <v>755634.21905579639</v>
      </c>
      <c r="T337" s="9">
        <f t="shared" si="427"/>
        <v>895229.2956685134</v>
      </c>
      <c r="V337">
        <f t="shared" si="304"/>
        <v>1644298.9978059905</v>
      </c>
      <c r="W337">
        <f t="shared" si="339"/>
        <v>5238468.7040368645</v>
      </c>
      <c r="X337">
        <f t="shared" si="340"/>
        <v>7987574.4140910376</v>
      </c>
      <c r="Y337">
        <f t="shared" si="341"/>
        <v>3348110.4953451753</v>
      </c>
      <c r="Z337">
        <f t="shared" si="342"/>
        <v>3439966.2998127081</v>
      </c>
      <c r="AA337">
        <f t="shared" si="343"/>
        <v>2302335.1667998303</v>
      </c>
      <c r="AB337">
        <f t="shared" si="344"/>
        <v>929123.85717316682</v>
      </c>
      <c r="AC337">
        <f t="shared" si="345"/>
        <v>1090168.5416901016</v>
      </c>
      <c r="AE337">
        <f t="shared" si="305"/>
        <v>1090182.9105901287</v>
      </c>
      <c r="AF337">
        <f t="shared" si="346"/>
        <v>3473145.1314039128</v>
      </c>
      <c r="AG337">
        <f t="shared" si="347"/>
        <v>5295823.4085942386</v>
      </c>
      <c r="AH337">
        <f t="shared" si="348"/>
        <v>2219823.0672542369</v>
      </c>
      <c r="AI337">
        <f t="shared" si="349"/>
        <v>2280724.1736847768</v>
      </c>
      <c r="AJ337">
        <f t="shared" si="350"/>
        <v>1526465.9630912244</v>
      </c>
      <c r="AK337">
        <f t="shared" si="351"/>
        <v>616016.27943781263</v>
      </c>
      <c r="AL337">
        <f t="shared" si="352"/>
        <v>722790.14668215415</v>
      </c>
      <c r="AN337">
        <f t="shared" si="306"/>
        <v>722799.67337363085</v>
      </c>
      <c r="AO337">
        <f t="shared" si="353"/>
        <v>2302721.9947880683</v>
      </c>
      <c r="AP337">
        <f t="shared" si="354"/>
        <v>3511171.7426429838</v>
      </c>
      <c r="AQ337">
        <f t="shared" si="355"/>
        <v>1471759.8050496732</v>
      </c>
      <c r="AR337">
        <f t="shared" si="356"/>
        <v>1512137.7080680379</v>
      </c>
      <c r="AS337">
        <f t="shared" si="357"/>
        <v>1012058.7002608227</v>
      </c>
      <c r="AT337">
        <f t="shared" si="358"/>
        <v>408423.54181599454</v>
      </c>
      <c r="AU337">
        <f t="shared" si="359"/>
        <v>479215.43886313622</v>
      </c>
      <c r="AW337">
        <f t="shared" si="307"/>
        <v>479221.75513296592</v>
      </c>
      <c r="AX337">
        <f t="shared" si="360"/>
        <v>1526722.4330290919</v>
      </c>
      <c r="AY337">
        <f t="shared" si="361"/>
        <v>2327933.9311666479</v>
      </c>
      <c r="AZ337">
        <f t="shared" si="362"/>
        <v>975788.09577777935</v>
      </c>
      <c r="BA337">
        <f t="shared" si="363"/>
        <v>1002558.9567311808</v>
      </c>
      <c r="BB337">
        <f t="shared" si="364"/>
        <v>671002.71970771963</v>
      </c>
      <c r="BC337">
        <f t="shared" si="365"/>
        <v>270787.95654838171</v>
      </c>
      <c r="BD337">
        <f t="shared" si="366"/>
        <v>317723.52998850262</v>
      </c>
      <c r="BF337">
        <f t="shared" si="308"/>
        <v>317727.71772352984</v>
      </c>
      <c r="BG337">
        <f t="shared" si="367"/>
        <v>1012228.741804629</v>
      </c>
      <c r="BH337">
        <f t="shared" si="368"/>
        <v>1543438.1411910634</v>
      </c>
      <c r="BI337">
        <f t="shared" si="369"/>
        <v>646955.02934177103</v>
      </c>
      <c r="BJ337">
        <f t="shared" si="370"/>
        <v>664704.3165164697</v>
      </c>
      <c r="BK337">
        <f t="shared" si="371"/>
        <v>444879.97558989882</v>
      </c>
      <c r="BL337">
        <f t="shared" si="372"/>
        <v>179534.50255459233</v>
      </c>
      <c r="BM337">
        <f t="shared" si="373"/>
        <v>210653.14954722946</v>
      </c>
    </row>
    <row r="338" spans="1:65" hidden="1" x14ac:dyDescent="0.4">
      <c r="A338" s="9">
        <v>45</v>
      </c>
      <c r="B338" s="16">
        <f t="shared" ref="B338:I338" si="428">V338+AE338+AN338+AW338+BF338+B208</f>
        <v>5364950.0935731651</v>
      </c>
      <c r="C338" s="16">
        <f t="shared" si="428"/>
        <v>17062312.189802129</v>
      </c>
      <c r="D338" s="16">
        <f t="shared" si="428"/>
        <v>26041919.831463341</v>
      </c>
      <c r="E338" s="16">
        <f t="shared" si="428"/>
        <v>11037890.548889916</v>
      </c>
      <c r="F338" s="16">
        <f t="shared" si="428"/>
        <v>11513971.893045697</v>
      </c>
      <c r="G338" s="16">
        <f t="shared" si="428"/>
        <v>7807018.4813091168</v>
      </c>
      <c r="H338" s="16">
        <f t="shared" si="428"/>
        <v>3256874.541595384</v>
      </c>
      <c r="I338" s="16">
        <f t="shared" si="428"/>
        <v>3872495.5070880381</v>
      </c>
      <c r="J338" s="16">
        <f t="shared" si="295"/>
        <v>85957433.086766779</v>
      </c>
      <c r="L338" s="9">
        <v>45</v>
      </c>
      <c r="M338" s="9">
        <f t="shared" ref="M338:T338" si="429">M143</f>
        <v>1564227.0090436188</v>
      </c>
      <c r="N338" s="9">
        <f t="shared" si="429"/>
        <v>4974318.0068613337</v>
      </c>
      <c r="O338" s="9">
        <f t="shared" si="429"/>
        <v>7592780.7373285117</v>
      </c>
      <c r="P338" s="9">
        <f t="shared" si="429"/>
        <v>3219795.7412430681</v>
      </c>
      <c r="Q338" s="9">
        <f t="shared" si="429"/>
        <v>3360614.2311083083</v>
      </c>
      <c r="R338" s="9">
        <f t="shared" si="429"/>
        <v>2275931.2686328078</v>
      </c>
      <c r="S338" s="9">
        <f t="shared" si="429"/>
        <v>947670.37774175429</v>
      </c>
      <c r="T338" s="9">
        <f t="shared" si="429"/>
        <v>1122742.0137904312</v>
      </c>
      <c r="V338">
        <f t="shared" si="304"/>
        <v>2062179.5745543507</v>
      </c>
      <c r="W338">
        <f t="shared" si="339"/>
        <v>6569768.1369514633</v>
      </c>
      <c r="X338">
        <f t="shared" si="340"/>
        <v>10017528.946347363</v>
      </c>
      <c r="Y338">
        <f t="shared" si="341"/>
        <v>4198996.0986806573</v>
      </c>
      <c r="Z338">
        <f t="shared" si="342"/>
        <v>4314196.049559392</v>
      </c>
      <c r="AA338">
        <f t="shared" si="343"/>
        <v>2887448.4270122908</v>
      </c>
      <c r="AB338">
        <f t="shared" si="344"/>
        <v>1165250.5067814484</v>
      </c>
      <c r="AC338">
        <f t="shared" si="345"/>
        <v>1367222.9335995037</v>
      </c>
      <c r="AE338">
        <f t="shared" si="305"/>
        <v>1367240.9541980596</v>
      </c>
      <c r="AF338">
        <f t="shared" si="346"/>
        <v>4355806.9177203886</v>
      </c>
      <c r="AG338">
        <f t="shared" si="347"/>
        <v>6641698.9113426376</v>
      </c>
      <c r="AH338">
        <f t="shared" si="348"/>
        <v>2783966.7812997061</v>
      </c>
      <c r="AI338">
        <f t="shared" si="349"/>
        <v>2860345.2367487424</v>
      </c>
      <c r="AJ338">
        <f t="shared" si="350"/>
        <v>1914400.5649455274</v>
      </c>
      <c r="AK338">
        <f t="shared" si="351"/>
        <v>772570.06830548984</v>
      </c>
      <c r="AL338">
        <f t="shared" si="352"/>
        <v>906479.34418612777</v>
      </c>
      <c r="AN338">
        <f t="shared" si="306"/>
        <v>906491.29198187985</v>
      </c>
      <c r="AO338">
        <f t="shared" si="353"/>
        <v>2887933.5630959906</v>
      </c>
      <c r="AP338">
        <f t="shared" si="354"/>
        <v>4403497.5756186116</v>
      </c>
      <c r="AQ338">
        <f t="shared" si="355"/>
        <v>1845791.436151955</v>
      </c>
      <c r="AR338">
        <f t="shared" si="356"/>
        <v>1896430.9408764073</v>
      </c>
      <c r="AS338">
        <f t="shared" si="357"/>
        <v>1269262.3316760235</v>
      </c>
      <c r="AT338">
        <f t="shared" si="358"/>
        <v>512219.91062690353</v>
      </c>
      <c r="AU338">
        <f t="shared" si="359"/>
        <v>601002.79277264513</v>
      </c>
      <c r="AW338">
        <f t="shared" si="307"/>
        <v>601010.71425329836</v>
      </c>
      <c r="AX338">
        <f t="shared" si="360"/>
        <v>1914722.2139085801</v>
      </c>
      <c r="AY338">
        <f t="shared" si="361"/>
        <v>2919552.8369048159</v>
      </c>
      <c r="AZ338">
        <f t="shared" si="362"/>
        <v>1223773.9504137263</v>
      </c>
      <c r="BA338">
        <f t="shared" si="363"/>
        <v>1257348.3323996095</v>
      </c>
      <c r="BB338">
        <f t="shared" si="364"/>
        <v>841530.70998427109</v>
      </c>
      <c r="BC338">
        <f t="shared" si="365"/>
        <v>339605.74918218813</v>
      </c>
      <c r="BD338">
        <f t="shared" si="366"/>
        <v>398469.48442581948</v>
      </c>
      <c r="BF338">
        <f t="shared" si="308"/>
        <v>398474.73642824788</v>
      </c>
      <c r="BG338">
        <f t="shared" si="367"/>
        <v>1269475.5874168605</v>
      </c>
      <c r="BH338">
        <f t="shared" si="368"/>
        <v>1935686.0361788557</v>
      </c>
      <c r="BI338">
        <f t="shared" si="369"/>
        <v>811371.56255977519</v>
      </c>
      <c r="BJ338">
        <f t="shared" si="370"/>
        <v>833631.63662382518</v>
      </c>
      <c r="BK338">
        <f t="shared" si="371"/>
        <v>557941.3476488092</v>
      </c>
      <c r="BL338">
        <f t="shared" si="372"/>
        <v>225161.22955148702</v>
      </c>
      <c r="BM338">
        <f t="shared" si="373"/>
        <v>264188.33976786607</v>
      </c>
    </row>
    <row r="339" spans="1:65" hidden="1" x14ac:dyDescent="0.4">
      <c r="A339" s="9">
        <v>46</v>
      </c>
      <c r="B339" s="16">
        <f t="shared" ref="B339:I339" si="430">V339+AE339+AN339+AW339+BF339+B209</f>
        <v>6728393.3860178236</v>
      </c>
      <c r="C339" s="16">
        <f t="shared" si="430"/>
        <v>21398511.912636541</v>
      </c>
      <c r="D339" s="16">
        <f t="shared" si="430"/>
        <v>32660188.463470273</v>
      </c>
      <c r="E339" s="16">
        <f t="shared" si="430"/>
        <v>13843049.51014358</v>
      </c>
      <c r="F339" s="16">
        <f t="shared" si="430"/>
        <v>14440121.712388333</v>
      </c>
      <c r="G339" s="16">
        <f t="shared" si="430"/>
        <v>9791086.7010945324</v>
      </c>
      <c r="H339" s="16">
        <f t="shared" si="430"/>
        <v>4084573.5274882154</v>
      </c>
      <c r="I339" s="16">
        <f t="shared" si="430"/>
        <v>4856647.8280168045</v>
      </c>
      <c r="J339" s="16">
        <f t="shared" si="295"/>
        <v>107802573.04125611</v>
      </c>
      <c r="L339" s="9">
        <v>46</v>
      </c>
      <c r="M339" s="9">
        <f t="shared" ref="M339:T339" si="431">M144</f>
        <v>1961758.1670487607</v>
      </c>
      <c r="N339" s="9">
        <f t="shared" si="431"/>
        <v>6238486.4338995814</v>
      </c>
      <c r="O339" s="9">
        <f t="shared" si="431"/>
        <v>9522402.781660039</v>
      </c>
      <c r="P339" s="9">
        <f t="shared" si="431"/>
        <v>4038071.555531024</v>
      </c>
      <c r="Q339" s="9">
        <f t="shared" si="431"/>
        <v>4214677.521907676</v>
      </c>
      <c r="R339" s="9">
        <f t="shared" si="431"/>
        <v>2854334.2673848146</v>
      </c>
      <c r="S339" s="9">
        <f t="shared" si="431"/>
        <v>1188510.4223726066</v>
      </c>
      <c r="T339" s="9">
        <f t="shared" si="431"/>
        <v>1408074.5967868222</v>
      </c>
      <c r="V339">
        <f t="shared" si="304"/>
        <v>2586259.9219384314</v>
      </c>
      <c r="W339">
        <f t="shared" si="339"/>
        <v>8239402.7361548124</v>
      </c>
      <c r="X339">
        <f t="shared" si="340"/>
        <v>12563374.184517939</v>
      </c>
      <c r="Y339">
        <f t="shared" si="341"/>
        <v>5266124.9565234687</v>
      </c>
      <c r="Z339">
        <f t="shared" si="342"/>
        <v>5410601.7128851619</v>
      </c>
      <c r="AA339">
        <f t="shared" si="343"/>
        <v>3621261.8123035515</v>
      </c>
      <c r="AB339">
        <f t="shared" si="344"/>
        <v>1461386.157584541</v>
      </c>
      <c r="AC339">
        <f t="shared" si="345"/>
        <v>1714687.6640399443</v>
      </c>
      <c r="AE339">
        <f t="shared" si="305"/>
        <v>1714710.2643762049</v>
      </c>
      <c r="AF339">
        <f t="shared" si="346"/>
        <v>5462787.527335926</v>
      </c>
      <c r="AG339">
        <f t="shared" si="347"/>
        <v>8329613.9288450005</v>
      </c>
      <c r="AH339">
        <f t="shared" si="348"/>
        <v>3491481.4399901815</v>
      </c>
      <c r="AI339">
        <f t="shared" si="349"/>
        <v>3587270.643154067</v>
      </c>
      <c r="AJ339">
        <f t="shared" si="350"/>
        <v>2400924.4959789091</v>
      </c>
      <c r="AK339">
        <f t="shared" si="351"/>
        <v>968910.28754346899</v>
      </c>
      <c r="AL339">
        <f t="shared" si="352"/>
        <v>1136851.1388928157</v>
      </c>
      <c r="AN339">
        <f t="shared" si="306"/>
        <v>1136866.1230899696</v>
      </c>
      <c r="AO339">
        <f t="shared" si="353"/>
        <v>3621870.2404081896</v>
      </c>
      <c r="AP339">
        <f t="shared" si="354"/>
        <v>5522598.2434806246</v>
      </c>
      <c r="AQ339">
        <f t="shared" si="355"/>
        <v>2314879.1087258304</v>
      </c>
      <c r="AR339">
        <f t="shared" si="356"/>
        <v>2378388.0888125747</v>
      </c>
      <c r="AS339">
        <f t="shared" si="357"/>
        <v>1591831.4483107754</v>
      </c>
      <c r="AT339">
        <f t="shared" si="358"/>
        <v>642394.98946619662</v>
      </c>
      <c r="AU339">
        <f t="shared" si="359"/>
        <v>753741.06847938639</v>
      </c>
      <c r="AW339">
        <f t="shared" si="307"/>
        <v>753751.00311758905</v>
      </c>
      <c r="AX339">
        <f t="shared" si="360"/>
        <v>2401327.8885022854</v>
      </c>
      <c r="AY339">
        <f t="shared" si="361"/>
        <v>3661525.2062617131</v>
      </c>
      <c r="AZ339">
        <f t="shared" si="362"/>
        <v>1534782.6932828408</v>
      </c>
      <c r="BA339">
        <f t="shared" si="363"/>
        <v>1576889.6366380085</v>
      </c>
      <c r="BB339">
        <f t="shared" si="364"/>
        <v>1055396.5208301474</v>
      </c>
      <c r="BC339">
        <f t="shared" si="365"/>
        <v>425912.8299045458</v>
      </c>
      <c r="BD339">
        <f t="shared" si="366"/>
        <v>499736.1385992323</v>
      </c>
      <c r="BF339">
        <f t="shared" si="308"/>
        <v>499742.72534077306</v>
      </c>
      <c r="BG339">
        <f t="shared" si="367"/>
        <v>1592098.9006627207</v>
      </c>
      <c r="BH339">
        <f t="shared" si="368"/>
        <v>2427619.4365418358</v>
      </c>
      <c r="BI339">
        <f t="shared" si="369"/>
        <v>1017572.7564867507</v>
      </c>
      <c r="BJ339">
        <f t="shared" si="370"/>
        <v>1045489.9845117173</v>
      </c>
      <c r="BK339">
        <f t="shared" si="371"/>
        <v>699736.02881654014</v>
      </c>
      <c r="BL339">
        <f t="shared" si="372"/>
        <v>282383.4893668376</v>
      </c>
      <c r="BM339">
        <f t="shared" si="373"/>
        <v>331328.91209684277</v>
      </c>
    </row>
    <row r="340" spans="1:65" hidden="1" x14ac:dyDescent="0.4">
      <c r="A340" s="9">
        <v>47</v>
      </c>
      <c r="B340" s="16">
        <f t="shared" ref="B340:I340" si="432">V340+AE340+AN340+AW340+BF340+B210</f>
        <v>8438340.854509268</v>
      </c>
      <c r="C340" s="16">
        <f t="shared" si="432"/>
        <v>26836709.29130438</v>
      </c>
      <c r="D340" s="16">
        <f t="shared" si="432"/>
        <v>40960417.564165995</v>
      </c>
      <c r="E340" s="16">
        <f t="shared" si="432"/>
        <v>17361108.890455637</v>
      </c>
      <c r="F340" s="16">
        <f t="shared" si="432"/>
        <v>18109920.451895062</v>
      </c>
      <c r="G340" s="16">
        <f t="shared" si="432"/>
        <v>12279384.123218244</v>
      </c>
      <c r="H340" s="16">
        <f t="shared" si="432"/>
        <v>5122623.1429131348</v>
      </c>
      <c r="I340" s="16">
        <f t="shared" si="432"/>
        <v>6090911.6777207926</v>
      </c>
      <c r="J340" s="16">
        <f t="shared" si="295"/>
        <v>135199415.9961825</v>
      </c>
      <c r="L340" s="9">
        <v>47</v>
      </c>
      <c r="M340" s="9">
        <f t="shared" ref="M340:T340" si="433">M145</f>
        <v>2460317.5138469925</v>
      </c>
      <c r="N340" s="9">
        <f t="shared" si="433"/>
        <v>7823929.4175134217</v>
      </c>
      <c r="O340" s="9">
        <f t="shared" si="433"/>
        <v>11942417.129257293</v>
      </c>
      <c r="P340" s="9">
        <f t="shared" si="433"/>
        <v>5064303.203685048</v>
      </c>
      <c r="Q340" s="9">
        <f t="shared" si="433"/>
        <v>5285791.6416712729</v>
      </c>
      <c r="R340" s="9">
        <f t="shared" si="433"/>
        <v>3579732.0517773754</v>
      </c>
      <c r="S340" s="9">
        <f t="shared" si="433"/>
        <v>1490557.3259073016</v>
      </c>
      <c r="T340" s="9">
        <f t="shared" si="433"/>
        <v>1765921.3298901755</v>
      </c>
      <c r="V340">
        <f t="shared" si="304"/>
        <v>3243529.548230764</v>
      </c>
      <c r="W340">
        <f t="shared" si="339"/>
        <v>10333356.677646318</v>
      </c>
      <c r="X340">
        <f t="shared" si="340"/>
        <v>15756218.099850213</v>
      </c>
      <c r="Y340">
        <f t="shared" si="341"/>
        <v>6604452.9230291126</v>
      </c>
      <c r="Z340">
        <f t="shared" si="342"/>
        <v>6785646.8642554292</v>
      </c>
      <c r="AA340">
        <f t="shared" si="343"/>
        <v>4541565.8304300457</v>
      </c>
      <c r="AB340">
        <f t="shared" si="344"/>
        <v>1832781.4398284291</v>
      </c>
      <c r="AC340">
        <f t="shared" si="345"/>
        <v>2150456.7491931869</v>
      </c>
      <c r="AE340">
        <f t="shared" si="305"/>
        <v>2150485.0931573184</v>
      </c>
      <c r="AF340">
        <f t="shared" si="346"/>
        <v>6851095.1317453682</v>
      </c>
      <c r="AG340">
        <f t="shared" si="347"/>
        <v>10446494.056681471</v>
      </c>
      <c r="AH340">
        <f t="shared" si="348"/>
        <v>4378803.1982568251</v>
      </c>
      <c r="AI340">
        <f t="shared" si="349"/>
        <v>4498936.1780196149</v>
      </c>
      <c r="AJ340">
        <f t="shared" si="350"/>
        <v>3011093.1541412305</v>
      </c>
      <c r="AK340">
        <f t="shared" si="351"/>
        <v>1215148.2225640048</v>
      </c>
      <c r="AL340">
        <f t="shared" si="352"/>
        <v>1425769.4014663799</v>
      </c>
      <c r="AN340">
        <f t="shared" si="306"/>
        <v>1425788.1937330873</v>
      </c>
      <c r="AO340">
        <f t="shared" si="353"/>
        <v>4542328.8838720582</v>
      </c>
      <c r="AP340">
        <f t="shared" si="354"/>
        <v>6926106.0861628121</v>
      </c>
      <c r="AQ340">
        <f t="shared" si="355"/>
        <v>2903180.2743580062</v>
      </c>
      <c r="AR340">
        <f t="shared" si="356"/>
        <v>2982829.3659833209</v>
      </c>
      <c r="AS340">
        <f t="shared" si="357"/>
        <v>1996377.9721448421</v>
      </c>
      <c r="AT340">
        <f t="shared" si="358"/>
        <v>805652.63850483287</v>
      </c>
      <c r="AU340">
        <f t="shared" si="359"/>
        <v>945296.10368610115</v>
      </c>
      <c r="AW340">
        <f t="shared" si="307"/>
        <v>945308.56310377934</v>
      </c>
      <c r="AX340">
        <f t="shared" si="360"/>
        <v>3011599.0644552372</v>
      </c>
      <c r="AY340">
        <f t="shared" si="361"/>
        <v>4592061.7248711688</v>
      </c>
      <c r="AZ340">
        <f t="shared" si="362"/>
        <v>1924830.9010043358</v>
      </c>
      <c r="BA340">
        <f t="shared" si="363"/>
        <v>1977638.8627252916</v>
      </c>
      <c r="BB340">
        <f t="shared" si="364"/>
        <v>1323613.9845704616</v>
      </c>
      <c r="BC340">
        <f t="shared" si="365"/>
        <v>534153.90968537121</v>
      </c>
      <c r="BD340">
        <f t="shared" si="366"/>
        <v>626738.60353930935</v>
      </c>
      <c r="BF340">
        <f t="shared" si="308"/>
        <v>626746.86422918097</v>
      </c>
      <c r="BG340">
        <f t="shared" si="367"/>
        <v>1996713.3945825032</v>
      </c>
      <c r="BH340">
        <f t="shared" si="368"/>
        <v>3044572.3214017744</v>
      </c>
      <c r="BI340">
        <f t="shared" si="369"/>
        <v>1276177.7248847957</v>
      </c>
      <c r="BJ340">
        <f t="shared" si="370"/>
        <v>1311189.8105748631</v>
      </c>
      <c r="BK340">
        <f t="shared" si="371"/>
        <v>877566.27482334361</v>
      </c>
      <c r="BL340">
        <f t="shared" si="372"/>
        <v>354148.15963569167</v>
      </c>
      <c r="BM340">
        <f t="shared" si="373"/>
        <v>415532.52534803754</v>
      </c>
    </row>
    <row r="341" spans="1:65" hidden="1" x14ac:dyDescent="0.4">
      <c r="A341" s="9">
        <v>48</v>
      </c>
      <c r="B341" s="16">
        <f t="shared" ref="B341:I341" si="434">V341+AE341+AN341+AW341+BF341+B211</f>
        <v>10582852.739384402</v>
      </c>
      <c r="C341" s="16">
        <f t="shared" si="434"/>
        <v>33656964.957485385</v>
      </c>
      <c r="D341" s="16">
        <f t="shared" si="434"/>
        <v>51370058.960537508</v>
      </c>
      <c r="E341" s="16">
        <f t="shared" si="434"/>
        <v>21773244.521399133</v>
      </c>
      <c r="F341" s="16">
        <f t="shared" si="434"/>
        <v>22712358.337841816</v>
      </c>
      <c r="G341" s="16">
        <f t="shared" si="434"/>
        <v>15400055.075534431</v>
      </c>
      <c r="H341" s="16">
        <f t="shared" si="434"/>
        <v>6424481.6959813004</v>
      </c>
      <c r="I341" s="16">
        <f t="shared" si="434"/>
        <v>7638850.1615842134</v>
      </c>
      <c r="J341" s="16">
        <f t="shared" si="295"/>
        <v>169558866.44974816</v>
      </c>
      <c r="L341" s="9">
        <v>48</v>
      </c>
      <c r="M341" s="9">
        <f t="shared" ref="M341:T341" si="435">M146</f>
        <v>3085580.2568410006</v>
      </c>
      <c r="N341" s="9">
        <f t="shared" si="435"/>
        <v>9812295.3666452169</v>
      </c>
      <c r="O341" s="9">
        <f t="shared" si="435"/>
        <v>14977451.611673463</v>
      </c>
      <c r="P341" s="9">
        <f t="shared" si="435"/>
        <v>6351340.3826946123</v>
      </c>
      <c r="Q341" s="9">
        <f t="shared" si="435"/>
        <v>6629117.6807557233</v>
      </c>
      <c r="R341" s="9">
        <f t="shared" si="435"/>
        <v>4489481.7362309443</v>
      </c>
      <c r="S341" s="9">
        <f t="shared" si="435"/>
        <v>1869366.1410058613</v>
      </c>
      <c r="T341" s="9">
        <f t="shared" si="435"/>
        <v>2214710.8899467015</v>
      </c>
      <c r="V341">
        <f t="shared" si="304"/>
        <v>4067837.0495572006</v>
      </c>
      <c r="W341">
        <f t="shared" si="339"/>
        <v>12959466.073785994</v>
      </c>
      <c r="X341">
        <f t="shared" si="340"/>
        <v>19760488.318176538</v>
      </c>
      <c r="Y341">
        <f t="shared" si="341"/>
        <v>8282902.280637024</v>
      </c>
      <c r="Z341">
        <f t="shared" si="342"/>
        <v>8510144.6770189982</v>
      </c>
      <c r="AA341">
        <f t="shared" si="343"/>
        <v>5695755.0326937791</v>
      </c>
      <c r="AB341">
        <f t="shared" si="344"/>
        <v>2298562.7643631529</v>
      </c>
      <c r="AC341">
        <f t="shared" si="345"/>
        <v>2696971.7734219381</v>
      </c>
      <c r="AE341">
        <f t="shared" si="305"/>
        <v>2697007.320694041</v>
      </c>
      <c r="AF341">
        <f t="shared" si="346"/>
        <v>8592225.9046958424</v>
      </c>
      <c r="AG341">
        <f t="shared" si="347"/>
        <v>13101356.078265842</v>
      </c>
      <c r="AH341">
        <f t="shared" si="348"/>
        <v>5491628.0606429689</v>
      </c>
      <c r="AI341">
        <f t="shared" si="349"/>
        <v>5642291.5211375216</v>
      </c>
      <c r="AJ341">
        <f t="shared" si="350"/>
        <v>3776329.4922856381</v>
      </c>
      <c r="AK341">
        <f t="shared" si="351"/>
        <v>1523964.8311962171</v>
      </c>
      <c r="AL341">
        <f t="shared" si="352"/>
        <v>1788113.0753297834</v>
      </c>
      <c r="AN341">
        <f t="shared" si="306"/>
        <v>1788136.6434452028</v>
      </c>
      <c r="AO341">
        <f t="shared" si="353"/>
        <v>5696712.0078087132</v>
      </c>
      <c r="AP341">
        <f t="shared" si="354"/>
        <v>8686300.071422141</v>
      </c>
      <c r="AQ341">
        <f t="shared" si="355"/>
        <v>3640991.7363074152</v>
      </c>
      <c r="AR341">
        <f t="shared" si="356"/>
        <v>3740882.7720014686</v>
      </c>
      <c r="AS341">
        <f t="shared" si="357"/>
        <v>2503735.5631430363</v>
      </c>
      <c r="AT341">
        <f t="shared" si="358"/>
        <v>1010400.4305344187</v>
      </c>
      <c r="AU341">
        <f t="shared" si="359"/>
        <v>1185532.7525762406</v>
      </c>
      <c r="AW341">
        <f t="shared" si="307"/>
        <v>1185548.3784184335</v>
      </c>
      <c r="AX341">
        <f t="shared" si="360"/>
        <v>3776963.9741636477</v>
      </c>
      <c r="AY341">
        <f t="shared" si="361"/>
        <v>5759083.9055169895</v>
      </c>
      <c r="AZ341">
        <f t="shared" si="362"/>
        <v>2414005.587681171</v>
      </c>
      <c r="BA341">
        <f t="shared" si="363"/>
        <v>2480234.1143543064</v>
      </c>
      <c r="BB341">
        <f t="shared" si="364"/>
        <v>1659995.9783576517</v>
      </c>
      <c r="BC341">
        <f t="shared" si="365"/>
        <v>669903.2740951021</v>
      </c>
      <c r="BD341">
        <f t="shared" si="366"/>
        <v>786017.35361270513</v>
      </c>
      <c r="BF341">
        <f t="shared" si="308"/>
        <v>786027.71366648027</v>
      </c>
      <c r="BG341">
        <f t="shared" si="367"/>
        <v>2504156.2295188704</v>
      </c>
      <c r="BH341">
        <f t="shared" si="368"/>
        <v>3818317.0231364714</v>
      </c>
      <c r="BI341">
        <f t="shared" si="369"/>
        <v>1600504.3129445654</v>
      </c>
      <c r="BJ341">
        <f t="shared" si="370"/>
        <v>1644414.3366500773</v>
      </c>
      <c r="BK341">
        <f t="shared" si="371"/>
        <v>1100590.1296969028</v>
      </c>
      <c r="BL341">
        <f t="shared" si="372"/>
        <v>444151.03466053144</v>
      </c>
      <c r="BM341">
        <f t="shared" si="373"/>
        <v>521135.56444367347</v>
      </c>
    </row>
    <row r="342" spans="1:65" hidden="1" x14ac:dyDescent="0.4">
      <c r="A342" s="9">
        <v>49</v>
      </c>
      <c r="B342" s="16">
        <f t="shared" ref="B342:I342" si="436">V342+AE342+AN342+AW342+BF342+B212</f>
        <v>13272368.826348428</v>
      </c>
      <c r="C342" s="16">
        <f t="shared" si="436"/>
        <v>42210513.884293959</v>
      </c>
      <c r="D342" s="16">
        <f t="shared" si="436"/>
        <v>64425196.678600885</v>
      </c>
      <c r="E342" s="16">
        <f t="shared" si="436"/>
        <v>27306676.087332428</v>
      </c>
      <c r="F342" s="16">
        <f t="shared" si="436"/>
        <v>28484455.392095275</v>
      </c>
      <c r="G342" s="16">
        <f t="shared" si="436"/>
        <v>19313810.362984575</v>
      </c>
      <c r="H342" s="16">
        <f t="shared" si="436"/>
        <v>8057193.3381576203</v>
      </c>
      <c r="I342" s="16">
        <f t="shared" si="436"/>
        <v>9580180.2518213447</v>
      </c>
      <c r="J342" s="16">
        <f t="shared" si="295"/>
        <v>212650394.8216345</v>
      </c>
      <c r="L342" s="9">
        <v>49</v>
      </c>
      <c r="M342" s="9">
        <f t="shared" ref="M342:T342" si="437">M147</f>
        <v>3869746.6761190873</v>
      </c>
      <c r="N342" s="9">
        <f t="shared" si="437"/>
        <v>12305982.738899373</v>
      </c>
      <c r="O342" s="9">
        <f t="shared" si="437"/>
        <v>18783806.858534247</v>
      </c>
      <c r="P342" s="9">
        <f t="shared" si="437"/>
        <v>7965463.9610626437</v>
      </c>
      <c r="Q342" s="9">
        <f t="shared" si="437"/>
        <v>8313835.3163337046</v>
      </c>
      <c r="R342" s="9">
        <f t="shared" si="437"/>
        <v>5630434.336543099</v>
      </c>
      <c r="S342" s="9">
        <f t="shared" si="437"/>
        <v>2344445.0665538991</v>
      </c>
      <c r="T342" s="9">
        <f t="shared" si="437"/>
        <v>2777555.4001341355</v>
      </c>
      <c r="V342">
        <f t="shared" si="304"/>
        <v>5101633.271932492</v>
      </c>
      <c r="W342">
        <f t="shared" si="339"/>
        <v>16252972.403529232</v>
      </c>
      <c r="X342">
        <f t="shared" si="340"/>
        <v>24782399.945105076</v>
      </c>
      <c r="Y342">
        <f t="shared" si="341"/>
        <v>10387911.154814601</v>
      </c>
      <c r="Z342">
        <f t="shared" si="342"/>
        <v>10672904.716762256</v>
      </c>
      <c r="AA342">
        <f t="shared" si="343"/>
        <v>7143268.7763956906</v>
      </c>
      <c r="AB342">
        <f t="shared" si="344"/>
        <v>2882717.3098235708</v>
      </c>
      <c r="AC342">
        <f t="shared" si="345"/>
        <v>3382377.6039037388</v>
      </c>
      <c r="AE342">
        <f t="shared" si="305"/>
        <v>3382422.185125621</v>
      </c>
      <c r="AF342">
        <f t="shared" si="346"/>
        <v>10775845.989240918</v>
      </c>
      <c r="AG342">
        <f t="shared" si="347"/>
        <v>16430922.19822119</v>
      </c>
      <c r="AH342">
        <f t="shared" si="348"/>
        <v>6887265.1706399973</v>
      </c>
      <c r="AI342">
        <f t="shared" si="349"/>
        <v>7076218.0990782604</v>
      </c>
      <c r="AJ342">
        <f t="shared" si="350"/>
        <v>4736042.2624897081</v>
      </c>
      <c r="AK342">
        <f t="shared" si="351"/>
        <v>1911263.7977796849</v>
      </c>
      <c r="AL342">
        <f t="shared" si="352"/>
        <v>2242542.4243758605</v>
      </c>
      <c r="AN342">
        <f t="shared" si="306"/>
        <v>2242571.9820696218</v>
      </c>
      <c r="AO342">
        <f t="shared" si="353"/>
        <v>7144468.9562522778</v>
      </c>
      <c r="AP342">
        <f t="shared" si="354"/>
        <v>10893828.074843992</v>
      </c>
      <c r="AQ342">
        <f t="shared" si="355"/>
        <v>4566309.8984751925</v>
      </c>
      <c r="AR342">
        <f t="shared" si="356"/>
        <v>4691587.146569496</v>
      </c>
      <c r="AS342">
        <f t="shared" si="357"/>
        <v>3140032.5277143368</v>
      </c>
      <c r="AT342">
        <f t="shared" si="358"/>
        <v>1267182.6308653178</v>
      </c>
      <c r="AU342">
        <f t="shared" si="359"/>
        <v>1486822.9139530119</v>
      </c>
      <c r="AW342">
        <f t="shared" si="307"/>
        <v>1486842.5109318183</v>
      </c>
      <c r="AX342">
        <f t="shared" si="360"/>
        <v>4736837.9909861805</v>
      </c>
      <c r="AY342">
        <f t="shared" si="361"/>
        <v>7222691.9884695653</v>
      </c>
      <c r="AZ342">
        <f t="shared" si="362"/>
        <v>3027498.6619942933</v>
      </c>
      <c r="BA342">
        <f t="shared" si="363"/>
        <v>3110558.4431778872</v>
      </c>
      <c r="BB342">
        <f t="shared" si="364"/>
        <v>2081865.770750344</v>
      </c>
      <c r="BC342">
        <f t="shared" si="365"/>
        <v>840151.85231476044</v>
      </c>
      <c r="BD342">
        <f t="shared" si="366"/>
        <v>985775.05309447274</v>
      </c>
      <c r="BF342">
        <f t="shared" si="308"/>
        <v>985788.04604245687</v>
      </c>
      <c r="BG342">
        <f t="shared" si="367"/>
        <v>3140560.1018412588</v>
      </c>
      <c r="BH342">
        <f t="shared" si="368"/>
        <v>4788700.46432673</v>
      </c>
      <c r="BI342">
        <f t="shared" si="369"/>
        <v>2007254.9503128685</v>
      </c>
      <c r="BJ342">
        <f t="shared" si="370"/>
        <v>2062324.225502192</v>
      </c>
      <c r="BK342">
        <f t="shared" si="371"/>
        <v>1380293.0540272773</v>
      </c>
      <c r="BL342">
        <f t="shared" si="372"/>
        <v>557027.15437781683</v>
      </c>
      <c r="BM342">
        <f t="shared" si="373"/>
        <v>653576.4590281893</v>
      </c>
    </row>
    <row r="343" spans="1:65" hidden="1" x14ac:dyDescent="0.4">
      <c r="A343" s="9">
        <v>50</v>
      </c>
      <c r="B343" s="16">
        <f t="shared" ref="B343:I343" si="438">V343+AE343+AN343+AW343+BF343+B213</f>
        <v>16645395.96275893</v>
      </c>
      <c r="C343" s="16">
        <f t="shared" si="438"/>
        <v>52937853.565429226</v>
      </c>
      <c r="D343" s="16">
        <f t="shared" si="438"/>
        <v>80798154.626702487</v>
      </c>
      <c r="E343" s="16">
        <f t="shared" si="438"/>
        <v>34246368.666167289</v>
      </c>
      <c r="F343" s="16">
        <f t="shared" si="438"/>
        <v>35723467.678488858</v>
      </c>
      <c r="G343" s="16">
        <f t="shared" si="438"/>
        <v>24222203.680977467</v>
      </c>
      <c r="H343" s="16">
        <f t="shared" si="438"/>
        <v>10104840.757516138</v>
      </c>
      <c r="I343" s="16">
        <f t="shared" si="438"/>
        <v>12014878.11577305</v>
      </c>
      <c r="J343" s="16">
        <f t="shared" si="295"/>
        <v>266693163.05381346</v>
      </c>
      <c r="L343" s="9">
        <v>50</v>
      </c>
      <c r="M343" s="9">
        <f t="shared" ref="M343:T343" si="439">M148</f>
        <v>4853200.4001950612</v>
      </c>
      <c r="N343" s="9">
        <f t="shared" si="439"/>
        <v>15433413.438089876</v>
      </c>
      <c r="O343" s="9">
        <f t="shared" si="439"/>
        <v>23557505.592187695</v>
      </c>
      <c r="P343" s="9">
        <f t="shared" si="439"/>
        <v>9989799.3639051579</v>
      </c>
      <c r="Q343" s="9">
        <f t="shared" si="439"/>
        <v>10426705.482657511</v>
      </c>
      <c r="R343" s="9">
        <f t="shared" si="439"/>
        <v>7061347.540916414</v>
      </c>
      <c r="S343" s="9">
        <f t="shared" si="439"/>
        <v>2940260.0964685399</v>
      </c>
      <c r="T343" s="9">
        <f t="shared" si="439"/>
        <v>3483440.6765390309</v>
      </c>
      <c r="V343">
        <f t="shared" si="304"/>
        <v>6398157.4788306048</v>
      </c>
      <c r="W343">
        <f t="shared" si="339"/>
        <v>20383487.28611711</v>
      </c>
      <c r="X343">
        <f t="shared" si="340"/>
        <v>31080575.396216631</v>
      </c>
      <c r="Y343">
        <f t="shared" si="341"/>
        <v>13027884.973674051</v>
      </c>
      <c r="Z343">
        <f t="shared" si="342"/>
        <v>13385306.527243162</v>
      </c>
      <c r="AA343">
        <f t="shared" si="343"/>
        <v>8958652.2803276088</v>
      </c>
      <c r="AB343">
        <f t="shared" si="344"/>
        <v>3615328.3335114224</v>
      </c>
      <c r="AC343">
        <f t="shared" si="345"/>
        <v>4241971.8174780263</v>
      </c>
      <c r="AE343">
        <f t="shared" si="305"/>
        <v>4242027.7285290565</v>
      </c>
      <c r="AF343">
        <f t="shared" si="346"/>
        <v>13514409.196385076</v>
      </c>
      <c r="AG343">
        <f t="shared" si="347"/>
        <v>20606661.071663134</v>
      </c>
      <c r="AH343">
        <f t="shared" si="348"/>
        <v>8637588.1627273001</v>
      </c>
      <c r="AI343">
        <f t="shared" si="349"/>
        <v>8874561.4079202581</v>
      </c>
      <c r="AJ343">
        <f t="shared" si="350"/>
        <v>5939655.5194426989</v>
      </c>
      <c r="AK343">
        <f t="shared" si="351"/>
        <v>2396990.5538016278</v>
      </c>
      <c r="AL343">
        <f t="shared" si="352"/>
        <v>2812460.0141397994</v>
      </c>
      <c r="AN343">
        <f t="shared" si="306"/>
        <v>2812497.0835976214</v>
      </c>
      <c r="AO343">
        <f t="shared" si="353"/>
        <v>8960157.4727465995</v>
      </c>
      <c r="AP343">
        <f t="shared" si="354"/>
        <v>13662375.136532592</v>
      </c>
      <c r="AQ343">
        <f t="shared" si="355"/>
        <v>5726787.5345575949</v>
      </c>
      <c r="AR343">
        <f t="shared" si="356"/>
        <v>5883902.6228238782</v>
      </c>
      <c r="AS343">
        <f t="shared" si="357"/>
        <v>3938037.3951020231</v>
      </c>
      <c r="AT343">
        <f t="shared" si="358"/>
        <v>1589223.2143225013</v>
      </c>
      <c r="AU343">
        <f t="shared" si="359"/>
        <v>1864682.6691644359</v>
      </c>
      <c r="AW343">
        <f t="shared" si="307"/>
        <v>1864707.24650072</v>
      </c>
      <c r="AX343">
        <f t="shared" si="360"/>
        <v>5940653.4736192301</v>
      </c>
      <c r="AY343">
        <f t="shared" si="361"/>
        <v>9058260.0316567793</v>
      </c>
      <c r="AZ343">
        <f t="shared" si="362"/>
        <v>3796904.2802347429</v>
      </c>
      <c r="BA343">
        <f t="shared" si="363"/>
        <v>3901072.7948736916</v>
      </c>
      <c r="BB343">
        <f t="shared" si="364"/>
        <v>2610949.1492323405</v>
      </c>
      <c r="BC343">
        <f t="shared" si="365"/>
        <v>1053667.2415900391</v>
      </c>
      <c r="BD343">
        <f t="shared" si="366"/>
        <v>1236298.9835237423</v>
      </c>
      <c r="BF343">
        <f t="shared" si="308"/>
        <v>1236315.2784871378</v>
      </c>
      <c r="BG343">
        <f t="shared" si="367"/>
        <v>3938699.0464137201</v>
      </c>
      <c r="BH343">
        <f t="shared" si="368"/>
        <v>6005696.2263981486</v>
      </c>
      <c r="BI343">
        <f t="shared" si="369"/>
        <v>2517376.806153581</v>
      </c>
      <c r="BJ343">
        <f t="shared" si="370"/>
        <v>2586441.3343400396</v>
      </c>
      <c r="BK343">
        <f t="shared" si="371"/>
        <v>1731079.4123888109</v>
      </c>
      <c r="BL343">
        <f t="shared" si="372"/>
        <v>698589.50334628858</v>
      </c>
      <c r="BM343">
        <f t="shared" si="373"/>
        <v>819675.75606133102</v>
      </c>
    </row>
    <row r="344" spans="1:65" hidden="1" x14ac:dyDescent="0.4">
      <c r="A344" s="9">
        <v>51</v>
      </c>
      <c r="B344" s="16">
        <f t="shared" ref="B344:I344" si="440">V344+AE344+AN344+AW344+BF344+B214</f>
        <v>20875640.993865956</v>
      </c>
      <c r="C344" s="16">
        <f t="shared" si="440"/>
        <v>66391429.10689719</v>
      </c>
      <c r="D344" s="16">
        <f t="shared" si="440"/>
        <v>101332120.46908472</v>
      </c>
      <c r="E344" s="16">
        <f t="shared" si="440"/>
        <v>42949708.088531114</v>
      </c>
      <c r="F344" s="16">
        <f t="shared" si="440"/>
        <v>44802195.632993743</v>
      </c>
      <c r="G344" s="16">
        <f t="shared" si="440"/>
        <v>30378011.388560712</v>
      </c>
      <c r="H344" s="16">
        <f t="shared" si="440"/>
        <v>12672875.336161058</v>
      </c>
      <c r="I344" s="16">
        <f t="shared" si="440"/>
        <v>15068327.768413883</v>
      </c>
      <c r="J344" s="16">
        <f t="shared" si="295"/>
        <v>334470308.78450841</v>
      </c>
      <c r="L344" s="9">
        <v>51</v>
      </c>
      <c r="M344" s="9">
        <f t="shared" ref="M344:T344" si="441">M149</f>
        <v>6086588.1143607618</v>
      </c>
      <c r="N344" s="9">
        <f t="shared" si="441"/>
        <v>19355646.38800367</v>
      </c>
      <c r="O344" s="9">
        <f t="shared" si="441"/>
        <v>29544387.562408067</v>
      </c>
      <c r="P344" s="9">
        <f t="shared" si="441"/>
        <v>12528597.432479812</v>
      </c>
      <c r="Q344" s="9">
        <f t="shared" si="441"/>
        <v>13076538.454940511</v>
      </c>
      <c r="R344" s="9">
        <f t="shared" si="441"/>
        <v>8855911.6603107918</v>
      </c>
      <c r="S344" s="9">
        <f t="shared" si="441"/>
        <v>3687494.9889922854</v>
      </c>
      <c r="T344" s="9">
        <f t="shared" si="441"/>
        <v>4368718.9628623435</v>
      </c>
      <c r="V344">
        <f t="shared" si="304"/>
        <v>8024179.1092932336</v>
      </c>
      <c r="W344">
        <f t="shared" si="339"/>
        <v>25563727.275699891</v>
      </c>
      <c r="X344">
        <f t="shared" si="340"/>
        <v>38979363.140764251</v>
      </c>
      <c r="Y344">
        <f t="shared" si="341"/>
        <v>16338779.217284452</v>
      </c>
      <c r="Z344">
        <f t="shared" si="342"/>
        <v>16787035.543086011</v>
      </c>
      <c r="AA344">
        <f t="shared" si="343"/>
        <v>11235395.613983169</v>
      </c>
      <c r="AB344">
        <f t="shared" si="344"/>
        <v>4534124.4230050519</v>
      </c>
      <c r="AC344">
        <f t="shared" si="345"/>
        <v>5320022.4834476933</v>
      </c>
      <c r="AE344">
        <f t="shared" si="305"/>
        <v>5320092.6036798311</v>
      </c>
      <c r="AF344">
        <f t="shared" si="346"/>
        <v>16948948.241251092</v>
      </c>
      <c r="AG344">
        <f t="shared" si="347"/>
        <v>25843618.233939882</v>
      </c>
      <c r="AH344">
        <f t="shared" si="348"/>
        <v>10832736.568200676</v>
      </c>
      <c r="AI344">
        <f t="shared" si="349"/>
        <v>11129933.967581712</v>
      </c>
      <c r="AJ344">
        <f t="shared" si="350"/>
        <v>7449153.8998851534</v>
      </c>
      <c r="AK344">
        <f t="shared" si="351"/>
        <v>3006159.4436565256</v>
      </c>
      <c r="AL344">
        <f t="shared" si="352"/>
        <v>3527215.9158089133</v>
      </c>
      <c r="AN344">
        <f t="shared" si="306"/>
        <v>3527262.4060633397</v>
      </c>
      <c r="AO344">
        <f t="shared" si="353"/>
        <v>11237283.334565839</v>
      </c>
      <c r="AP344">
        <f t="shared" si="354"/>
        <v>17134518.104097866</v>
      </c>
      <c r="AQ344">
        <f t="shared" si="355"/>
        <v>7182187.8486424461</v>
      </c>
      <c r="AR344">
        <f t="shared" si="356"/>
        <v>7379232.0153720677</v>
      </c>
      <c r="AS344">
        <f t="shared" si="357"/>
        <v>4938846.4572723601</v>
      </c>
      <c r="AT344">
        <f t="shared" si="358"/>
        <v>1993106.8840620646</v>
      </c>
      <c r="AU344">
        <f t="shared" si="359"/>
        <v>2338571.3416521177</v>
      </c>
      <c r="AW344">
        <f t="shared" si="307"/>
        <v>2338602.1650491706</v>
      </c>
      <c r="AX344">
        <f t="shared" si="360"/>
        <v>7450405.4731829148</v>
      </c>
      <c r="AY344">
        <f t="shared" si="361"/>
        <v>11360317.584094685</v>
      </c>
      <c r="AZ344">
        <f t="shared" si="362"/>
        <v>4761845.9073961694</v>
      </c>
      <c r="BA344">
        <f t="shared" si="363"/>
        <v>4892487.7088487847</v>
      </c>
      <c r="BB344">
        <f t="shared" si="364"/>
        <v>3274493.2721671816</v>
      </c>
      <c r="BC344">
        <f t="shared" si="365"/>
        <v>1321445.2279562703</v>
      </c>
      <c r="BD344">
        <f t="shared" si="366"/>
        <v>1550490.8263440891</v>
      </c>
      <c r="BF344">
        <f t="shared" si="308"/>
        <v>1550511.2624939289</v>
      </c>
      <c r="BG344">
        <f t="shared" si="367"/>
        <v>4939676.2600164749</v>
      </c>
      <c r="BH344">
        <f t="shared" si="368"/>
        <v>7531978.1290274635</v>
      </c>
      <c r="BI344">
        <f t="shared" si="369"/>
        <v>3157140.5431941617</v>
      </c>
      <c r="BJ344">
        <f t="shared" si="370"/>
        <v>3243757.0646068659</v>
      </c>
      <c r="BK344">
        <f t="shared" si="371"/>
        <v>2171014.2808105759</v>
      </c>
      <c r="BL344">
        <f t="shared" si="372"/>
        <v>876128.37246816372</v>
      </c>
      <c r="BM344">
        <f t="shared" si="373"/>
        <v>1027987.3697925366</v>
      </c>
    </row>
    <row r="345" spans="1:65" hidden="1" x14ac:dyDescent="0.4">
      <c r="A345" s="9">
        <v>52</v>
      </c>
      <c r="B345" s="16">
        <f t="shared" ref="B345:I345" si="442">V345+AE345+AN345+AW345+BF345+B215</f>
        <v>26180956.456655078</v>
      </c>
      <c r="C345" s="16">
        <f t="shared" si="442"/>
        <v>83264083.486275628</v>
      </c>
      <c r="D345" s="16">
        <f t="shared" si="442"/>
        <v>127084568.77760883</v>
      </c>
      <c r="E345" s="16">
        <f t="shared" si="442"/>
        <v>53864905.878689349</v>
      </c>
      <c r="F345" s="16">
        <f t="shared" si="442"/>
        <v>56188182.838297829</v>
      </c>
      <c r="G345" s="16">
        <f t="shared" si="442"/>
        <v>38098250.18723198</v>
      </c>
      <c r="H345" s="16">
        <f t="shared" si="442"/>
        <v>15893547.769718468</v>
      </c>
      <c r="I345" s="16">
        <f t="shared" si="442"/>
        <v>18897778.198488314</v>
      </c>
      <c r="J345" s="16">
        <f t="shared" si="295"/>
        <v>419472273.59296542</v>
      </c>
      <c r="L345" s="9">
        <v>52</v>
      </c>
      <c r="M345" s="9">
        <f t="shared" ref="M345:T345" si="443">M150</f>
        <v>7633427.8041328583</v>
      </c>
      <c r="N345" s="9">
        <f t="shared" si="443"/>
        <v>24274671.8734833</v>
      </c>
      <c r="O345" s="9">
        <f t="shared" si="443"/>
        <v>37052769.998163134</v>
      </c>
      <c r="P345" s="9">
        <f t="shared" si="443"/>
        <v>15712603.21726617</v>
      </c>
      <c r="Q345" s="9">
        <f t="shared" si="443"/>
        <v>16399797.447808541</v>
      </c>
      <c r="R345" s="9">
        <f t="shared" si="443"/>
        <v>11106544.5909281</v>
      </c>
      <c r="S345" s="9">
        <f t="shared" si="443"/>
        <v>4624631.4433797598</v>
      </c>
      <c r="T345" s="9">
        <f t="shared" si="443"/>
        <v>5478981.0272973021</v>
      </c>
      <c r="V345">
        <f t="shared" si="304"/>
        <v>10063436.323825231</v>
      </c>
      <c r="W345">
        <f t="shared" si="339"/>
        <v>32060468.508323129</v>
      </c>
      <c r="X345">
        <f t="shared" si="340"/>
        <v>48885541.258175127</v>
      </c>
      <c r="Y345">
        <f t="shared" si="341"/>
        <v>20491100.961561605</v>
      </c>
      <c r="Z345">
        <f t="shared" si="342"/>
        <v>21053276.721849829</v>
      </c>
      <c r="AA345">
        <f t="shared" si="343"/>
        <v>14090748.32381998</v>
      </c>
      <c r="AB345">
        <f t="shared" si="344"/>
        <v>5686422.4730934668</v>
      </c>
      <c r="AC345">
        <f t="shared" si="345"/>
        <v>6672047.9159655757</v>
      </c>
      <c r="AE345">
        <f t="shared" si="305"/>
        <v>6672135.856486531</v>
      </c>
      <c r="AF345">
        <f t="shared" si="346"/>
        <v>21256337.75847549</v>
      </c>
      <c r="AG345">
        <f t="shared" si="347"/>
        <v>32411490.687352061</v>
      </c>
      <c r="AH345">
        <f t="shared" si="348"/>
        <v>13585757.892742563</v>
      </c>
      <c r="AI345">
        <f t="shared" si="349"/>
        <v>13958484.755333859</v>
      </c>
      <c r="AJ345">
        <f t="shared" si="350"/>
        <v>9342274.7569341622</v>
      </c>
      <c r="AK345">
        <f t="shared" si="351"/>
        <v>3770141.9333307887</v>
      </c>
      <c r="AL345">
        <f t="shared" si="352"/>
        <v>4423619.1996283028</v>
      </c>
      <c r="AN345">
        <f t="shared" si="306"/>
        <v>4423677.5048715845</v>
      </c>
      <c r="AO345">
        <f t="shared" si="353"/>
        <v>14093115.787908465</v>
      </c>
      <c r="AP345">
        <f t="shared" si="354"/>
        <v>21489068.169018876</v>
      </c>
      <c r="AQ345">
        <f t="shared" si="355"/>
        <v>9007462.2084215619</v>
      </c>
      <c r="AR345">
        <f t="shared" si="356"/>
        <v>9254582.9914768897</v>
      </c>
      <c r="AS345">
        <f t="shared" si="357"/>
        <v>6194000.1785787558</v>
      </c>
      <c r="AT345">
        <f t="shared" si="358"/>
        <v>2499633.1638592947</v>
      </c>
      <c r="AU345">
        <f t="shared" si="359"/>
        <v>2932893.6287305155</v>
      </c>
      <c r="AW345">
        <f t="shared" si="307"/>
        <v>2932932.2855562549</v>
      </c>
      <c r="AX345">
        <f t="shared" si="360"/>
        <v>9343844.4038743749</v>
      </c>
      <c r="AY345">
        <f t="shared" si="361"/>
        <v>14247417.844096275</v>
      </c>
      <c r="AZ345">
        <f t="shared" si="362"/>
        <v>5972016.8780193077</v>
      </c>
      <c r="BA345">
        <f t="shared" si="363"/>
        <v>6135859.8621104266</v>
      </c>
      <c r="BB345">
        <f t="shared" si="364"/>
        <v>4106669.8647197708</v>
      </c>
      <c r="BC345">
        <f t="shared" si="365"/>
        <v>1657276.0560091676</v>
      </c>
      <c r="BD345">
        <f t="shared" si="366"/>
        <v>1944531.0839981034</v>
      </c>
      <c r="BF345">
        <f t="shared" si="308"/>
        <v>1944556.71377155</v>
      </c>
      <c r="BG345">
        <f t="shared" si="367"/>
        <v>6195040.8665996958</v>
      </c>
      <c r="BH345">
        <f t="shared" si="368"/>
        <v>9446147.856561074</v>
      </c>
      <c r="BI345">
        <f t="shared" si="369"/>
        <v>3959493.2252951656</v>
      </c>
      <c r="BJ345">
        <f t="shared" si="370"/>
        <v>4068122.3867278257</v>
      </c>
      <c r="BK345">
        <f t="shared" si="371"/>
        <v>2722753.7764888788</v>
      </c>
      <c r="BL345">
        <f t="shared" si="372"/>
        <v>1098786.800212217</v>
      </c>
      <c r="BM345">
        <f t="shared" si="373"/>
        <v>1289239.0980683127</v>
      </c>
    </row>
    <row r="346" spans="1:65" hidden="1" x14ac:dyDescent="0.4">
      <c r="A346" s="9">
        <v>53</v>
      </c>
      <c r="B346" s="16">
        <f t="shared" ref="B346:I346" si="444">V346+AE346+AN346+AW346+BF346+B216</f>
        <v>32834559.723779261</v>
      </c>
      <c r="C346" s="16">
        <f t="shared" si="444"/>
        <v>104424738.13369417</v>
      </c>
      <c r="D346" s="16">
        <f t="shared" si="444"/>
        <v>159381719.70178074</v>
      </c>
      <c r="E346" s="16">
        <f t="shared" si="444"/>
        <v>67554081.609574422</v>
      </c>
      <c r="F346" s="16">
        <f t="shared" si="444"/>
        <v>70467793.956618339</v>
      </c>
      <c r="G346" s="16">
        <f t="shared" si="444"/>
        <v>47780503.100209638</v>
      </c>
      <c r="H346" s="16">
        <f t="shared" si="444"/>
        <v>19932718.819278304</v>
      </c>
      <c r="I346" s="16">
        <f t="shared" si="444"/>
        <v>23700441.502514608</v>
      </c>
      <c r="J346" s="16">
        <f t="shared" si="295"/>
        <v>526076556.54744947</v>
      </c>
      <c r="L346" s="9">
        <v>53</v>
      </c>
      <c r="M346" s="9">
        <f t="shared" ref="M346:T346" si="445">M151</f>
        <v>9573379.8551979493</v>
      </c>
      <c r="N346" s="9">
        <f t="shared" si="445"/>
        <v>30443813.797429949</v>
      </c>
      <c r="O346" s="9">
        <f t="shared" si="445"/>
        <v>46469325.574500985</v>
      </c>
      <c r="P346" s="9">
        <f t="shared" si="445"/>
        <v>19705789.190991394</v>
      </c>
      <c r="Q346" s="9">
        <f t="shared" si="445"/>
        <v>20567626.306909453</v>
      </c>
      <c r="R346" s="9">
        <f t="shared" si="445"/>
        <v>13929151.224837892</v>
      </c>
      <c r="S346" s="9">
        <f t="shared" si="445"/>
        <v>5799930.861178319</v>
      </c>
      <c r="T346" s="9">
        <f t="shared" si="445"/>
        <v>6871404.0323196901</v>
      </c>
      <c r="V346">
        <f t="shared" si="304"/>
        <v>12620948.419059545</v>
      </c>
      <c r="W346">
        <f t="shared" si="339"/>
        <v>40208285.35243547</v>
      </c>
      <c r="X346">
        <f t="shared" si="340"/>
        <v>61309266.020447522</v>
      </c>
      <c r="Y346">
        <f t="shared" si="341"/>
        <v>25698689.787834525</v>
      </c>
      <c r="Z346">
        <f t="shared" si="342"/>
        <v>26403736.358879581</v>
      </c>
      <c r="AA346">
        <f t="shared" si="343"/>
        <v>17671757.64404133</v>
      </c>
      <c r="AB346">
        <f t="shared" si="344"/>
        <v>7131564.4490125598</v>
      </c>
      <c r="AC346">
        <f t="shared" si="345"/>
        <v>8367675.8005149271</v>
      </c>
      <c r="AE346">
        <f t="shared" si="305"/>
        <v>8367786.09015588</v>
      </c>
      <c r="AF346">
        <f t="shared" si="346"/>
        <v>26658403.133399311</v>
      </c>
      <c r="AG346">
        <f t="shared" si="347"/>
        <v>40648515.972763598</v>
      </c>
      <c r="AH346">
        <f t="shared" si="348"/>
        <v>17038429.427152082</v>
      </c>
      <c r="AI346">
        <f t="shared" si="349"/>
        <v>17505880.738591842</v>
      </c>
      <c r="AJ346">
        <f t="shared" si="350"/>
        <v>11716511.540377071</v>
      </c>
      <c r="AK346">
        <f t="shared" si="351"/>
        <v>4728282.2032121271</v>
      </c>
      <c r="AL346">
        <f t="shared" si="352"/>
        <v>5547833.5577969393</v>
      </c>
      <c r="AN346">
        <f t="shared" si="306"/>
        <v>5547906.6806790577</v>
      </c>
      <c r="AO346">
        <f t="shared" si="353"/>
        <v>17674726.773191977</v>
      </c>
      <c r="AP346">
        <f t="shared" si="354"/>
        <v>26950279.42818547</v>
      </c>
      <c r="AQ346">
        <f t="shared" si="355"/>
        <v>11296610.050582062</v>
      </c>
      <c r="AR346">
        <f t="shared" si="356"/>
        <v>11606533.873405375</v>
      </c>
      <c r="AS346">
        <f t="shared" si="357"/>
        <v>7768137.4677564576</v>
      </c>
      <c r="AT346">
        <f t="shared" si="358"/>
        <v>3134887.548595042</v>
      </c>
      <c r="AU346">
        <f t="shared" si="359"/>
        <v>3678256.4141794099</v>
      </c>
      <c r="AW346">
        <f t="shared" si="307"/>
        <v>3678304.8952139197</v>
      </c>
      <c r="AX346">
        <f t="shared" si="360"/>
        <v>11718480.09589142</v>
      </c>
      <c r="AY346">
        <f t="shared" si="361"/>
        <v>17868243.006557576</v>
      </c>
      <c r="AZ346">
        <f t="shared" si="362"/>
        <v>7489739.5432204362</v>
      </c>
      <c r="BA346">
        <f t="shared" si="363"/>
        <v>7695221.4267936582</v>
      </c>
      <c r="BB346">
        <f t="shared" si="364"/>
        <v>5150335.0216492638</v>
      </c>
      <c r="BC346">
        <f t="shared" si="365"/>
        <v>2078454.6099342313</v>
      </c>
      <c r="BD346">
        <f t="shared" si="366"/>
        <v>2438712.3563643093</v>
      </c>
      <c r="BF346">
        <f t="shared" si="308"/>
        <v>2438744.4996639024</v>
      </c>
      <c r="BG346">
        <f t="shared" si="367"/>
        <v>7769442.6352370353</v>
      </c>
      <c r="BH346">
        <f t="shared" si="368"/>
        <v>11846782.850328676</v>
      </c>
      <c r="BI346">
        <f t="shared" si="369"/>
        <v>4965755.0516572362</v>
      </c>
      <c r="BJ346">
        <f t="shared" si="370"/>
        <v>5101991.1244191267</v>
      </c>
      <c r="BK346">
        <f t="shared" si="371"/>
        <v>3414711.8206043248</v>
      </c>
      <c r="BL346">
        <f t="shared" si="372"/>
        <v>1378031.4281106924</v>
      </c>
      <c r="BM346">
        <f t="shared" si="373"/>
        <v>1616885.0910332082</v>
      </c>
    </row>
    <row r="347" spans="1:65" hidden="1" x14ac:dyDescent="0.4">
      <c r="A347" s="9">
        <v>54</v>
      </c>
      <c r="B347" s="16">
        <f t="shared" ref="B347:I347" si="446">V347+AE347+AN347+AW347+BF347+B217</f>
        <v>41179103.370013624</v>
      </c>
      <c r="C347" s="16">
        <f t="shared" si="446"/>
        <v>130963141.3415843</v>
      </c>
      <c r="D347" s="16">
        <f t="shared" si="446"/>
        <v>199886837.71316117</v>
      </c>
      <c r="E347" s="16">
        <f t="shared" si="446"/>
        <v>84722211.385474563</v>
      </c>
      <c r="F347" s="16">
        <f t="shared" si="446"/>
        <v>88376411.805361405</v>
      </c>
      <c r="G347" s="16">
        <f t="shared" si="446"/>
        <v>59923394.520481639</v>
      </c>
      <c r="H347" s="16">
        <f t="shared" si="446"/>
        <v>24998400.941329408</v>
      </c>
      <c r="I347" s="16">
        <f t="shared" si="446"/>
        <v>29723649.070828523</v>
      </c>
      <c r="J347" s="16">
        <f t="shared" si="295"/>
        <v>659773150.14823461</v>
      </c>
      <c r="L347" s="9">
        <v>54</v>
      </c>
      <c r="M347" s="9">
        <f t="shared" ref="M347:T347" si="447">M152</f>
        <v>12006349.467573319</v>
      </c>
      <c r="N347" s="9">
        <f t="shared" si="447"/>
        <v>38180775.557465486</v>
      </c>
      <c r="O347" s="9">
        <f t="shared" si="447"/>
        <v>58278995.590775587</v>
      </c>
      <c r="P347" s="9">
        <f t="shared" si="447"/>
        <v>24713799.633983031</v>
      </c>
      <c r="Q347" s="9">
        <f t="shared" si="447"/>
        <v>25794663.211355805</v>
      </c>
      <c r="R347" s="9">
        <f t="shared" si="447"/>
        <v>17469092.412673589</v>
      </c>
      <c r="S347" s="9">
        <f t="shared" si="447"/>
        <v>7273919.7504276307</v>
      </c>
      <c r="T347" s="9">
        <f t="shared" si="447"/>
        <v>8617696.0898640547</v>
      </c>
      <c r="V347">
        <f t="shared" si="304"/>
        <v>15828424.195366126</v>
      </c>
      <c r="W347">
        <f t="shared" si="339"/>
        <v>50426780.586914033</v>
      </c>
      <c r="X347">
        <f t="shared" si="340"/>
        <v>76890344.327269033</v>
      </c>
      <c r="Y347">
        <f t="shared" si="341"/>
        <v>32229730.264382064</v>
      </c>
      <c r="Z347">
        <f t="shared" si="342"/>
        <v>33113956.697566479</v>
      </c>
      <c r="AA347">
        <f t="shared" si="343"/>
        <v>22162841.252498619</v>
      </c>
      <c r="AB347">
        <f t="shared" si="344"/>
        <v>8943973.4263627324</v>
      </c>
      <c r="AC347">
        <f t="shared" si="345"/>
        <v>10494228.936062749</v>
      </c>
      <c r="AE347">
        <f t="shared" si="305"/>
        <v>10494367.254607713</v>
      </c>
      <c r="AF347">
        <f t="shared" si="346"/>
        <v>33433344.242917389</v>
      </c>
      <c r="AG347">
        <f t="shared" si="347"/>
        <v>50978890.99660556</v>
      </c>
      <c r="AH347">
        <f t="shared" si="348"/>
        <v>21368559.607493304</v>
      </c>
      <c r="AI347">
        <f t="shared" si="349"/>
        <v>21954808.548735712</v>
      </c>
      <c r="AJ347">
        <f t="shared" si="350"/>
        <v>14694134.592209201</v>
      </c>
      <c r="AK347">
        <f t="shared" si="351"/>
        <v>5929923.326112343</v>
      </c>
      <c r="AL347">
        <f t="shared" si="352"/>
        <v>6957754.6791559327</v>
      </c>
      <c r="AN347">
        <f t="shared" si="306"/>
        <v>6957846.3854174688</v>
      </c>
      <c r="AO347">
        <f t="shared" si="353"/>
        <v>22166564.953295648</v>
      </c>
      <c r="AP347">
        <f t="shared" si="354"/>
        <v>33799397.70047453</v>
      </c>
      <c r="AQ347">
        <f t="shared" si="355"/>
        <v>14167519.738867072</v>
      </c>
      <c r="AR347">
        <f t="shared" si="356"/>
        <v>14556207.305998608</v>
      </c>
      <c r="AS347">
        <f t="shared" si="357"/>
        <v>9742324.5040667653</v>
      </c>
      <c r="AT347">
        <f t="shared" si="358"/>
        <v>3931584.8759035845</v>
      </c>
      <c r="AU347">
        <f t="shared" si="359"/>
        <v>4613044.9859881736</v>
      </c>
      <c r="AW347">
        <f t="shared" si="307"/>
        <v>4613105.7879464887</v>
      </c>
      <c r="AX347">
        <f t="shared" si="360"/>
        <v>14696603.4345417</v>
      </c>
      <c r="AY347">
        <f t="shared" si="361"/>
        <v>22409261.217371523</v>
      </c>
      <c r="AZ347">
        <f t="shared" si="362"/>
        <v>9393174.7969012484</v>
      </c>
      <c r="BA347">
        <f t="shared" si="363"/>
        <v>9650877.6500995159</v>
      </c>
      <c r="BB347">
        <f t="shared" si="364"/>
        <v>6459236.2447028607</v>
      </c>
      <c r="BC347">
        <f t="shared" si="365"/>
        <v>2606671.0792646366</v>
      </c>
      <c r="BD347">
        <f t="shared" si="366"/>
        <v>3058484.3852718594</v>
      </c>
      <c r="BF347">
        <f t="shared" si="308"/>
        <v>3058524.6974389115</v>
      </c>
      <c r="BG347">
        <f t="shared" si="367"/>
        <v>9743961.365564229</v>
      </c>
      <c r="BH347">
        <f t="shared" si="368"/>
        <v>14857512.928443126</v>
      </c>
      <c r="BI347">
        <f t="shared" si="369"/>
        <v>6227747.2974388357</v>
      </c>
      <c r="BJ347">
        <f t="shared" si="370"/>
        <v>6398606.275606392</v>
      </c>
      <c r="BK347">
        <f t="shared" si="371"/>
        <v>4282523.4211267941</v>
      </c>
      <c r="BL347">
        <f t="shared" si="372"/>
        <v>1728243.019022462</v>
      </c>
      <c r="BM347">
        <f t="shared" si="373"/>
        <v>2027798.723698759</v>
      </c>
    </row>
    <row r="348" spans="1:65" hidden="1" x14ac:dyDescent="0.4">
      <c r="A348" s="9">
        <v>55</v>
      </c>
      <c r="B348" s="16">
        <f t="shared" ref="B348:I348" si="448">V348+AE348+AN348+AW348+BF348+B218</f>
        <v>51644321.368201636</v>
      </c>
      <c r="C348" s="16">
        <f t="shared" si="448"/>
        <v>164245988.99254155</v>
      </c>
      <c r="D348" s="16">
        <f t="shared" si="448"/>
        <v>250685887.72744423</v>
      </c>
      <c r="E348" s="16">
        <f t="shared" si="448"/>
        <v>106253433.26446316</v>
      </c>
      <c r="F348" s="16">
        <f t="shared" si="448"/>
        <v>110836308.68874693</v>
      </c>
      <c r="G348" s="16">
        <f t="shared" si="448"/>
        <v>75152268.768008739</v>
      </c>
      <c r="H348" s="16">
        <f t="shared" si="448"/>
        <v>31351470.67936749</v>
      </c>
      <c r="I348" s="16">
        <f t="shared" si="448"/>
        <v>37277588.857046753</v>
      </c>
      <c r="J348" s="16">
        <f t="shared" si="295"/>
        <v>827447268.34582055</v>
      </c>
      <c r="L348" s="9">
        <v>55</v>
      </c>
      <c r="M348" s="9">
        <f t="shared" ref="M348:T348" si="449">M153</f>
        <v>15057631.653384078</v>
      </c>
      <c r="N348" s="9">
        <f t="shared" si="449"/>
        <v>47884001.389228649</v>
      </c>
      <c r="O348" s="9">
        <f t="shared" si="449"/>
        <v>73089963.864966497</v>
      </c>
      <c r="P348" s="9">
        <f t="shared" si="449"/>
        <v>30994541.067549702</v>
      </c>
      <c r="Q348" s="9">
        <f t="shared" si="449"/>
        <v>32350094.282087918</v>
      </c>
      <c r="R348" s="9">
        <f t="shared" si="449"/>
        <v>21908670.872807004</v>
      </c>
      <c r="S348" s="9">
        <f t="shared" si="449"/>
        <v>9122506.7681086008</v>
      </c>
      <c r="T348" s="9">
        <f t="shared" si="449"/>
        <v>10807789.142939903</v>
      </c>
      <c r="V348">
        <f t="shared" si="304"/>
        <v>19851044.801839128</v>
      </c>
      <c r="W348">
        <f t="shared" si="339"/>
        <v>63242194.440075636</v>
      </c>
      <c r="X348">
        <f t="shared" si="340"/>
        <v>96431182.992701501</v>
      </c>
      <c r="Y348">
        <f t="shared" si="341"/>
        <v>40420563.129508674</v>
      </c>
      <c r="Z348">
        <f t="shared" si="342"/>
        <v>41529506.023852691</v>
      </c>
      <c r="AA348">
        <f t="shared" si="343"/>
        <v>27795284.559545632</v>
      </c>
      <c r="AB348">
        <f t="shared" si="344"/>
        <v>11216986.290092185</v>
      </c>
      <c r="AC348">
        <f t="shared" si="345"/>
        <v>13161222.254299054</v>
      </c>
      <c r="AE348">
        <f t="shared" si="305"/>
        <v>13161395.724986918</v>
      </c>
      <c r="AF348">
        <f t="shared" si="346"/>
        <v>41930062.414915711</v>
      </c>
      <c r="AG348">
        <f t="shared" si="347"/>
        <v>63934617.661937304</v>
      </c>
      <c r="AH348">
        <f t="shared" si="348"/>
        <v>26799144.935937684</v>
      </c>
      <c r="AI348">
        <f t="shared" si="349"/>
        <v>27534382.623151094</v>
      </c>
      <c r="AJ348">
        <f t="shared" si="350"/>
        <v>18428487.922353908</v>
      </c>
      <c r="AK348">
        <f t="shared" si="351"/>
        <v>7436948.3762375386</v>
      </c>
      <c r="AL348">
        <f t="shared" si="352"/>
        <v>8725991.807609342</v>
      </c>
      <c r="AN348">
        <f t="shared" si="306"/>
        <v>8726106.8200125918</v>
      </c>
      <c r="AO348">
        <f t="shared" si="353"/>
        <v>27799954.598106518</v>
      </c>
      <c r="AP348">
        <f t="shared" si="354"/>
        <v>42389144.348540045</v>
      </c>
      <c r="AQ348">
        <f t="shared" si="355"/>
        <v>17768039.673180185</v>
      </c>
      <c r="AR348">
        <f t="shared" si="356"/>
        <v>18255507.927367158</v>
      </c>
      <c r="AS348">
        <f t="shared" si="357"/>
        <v>12218229.548137985</v>
      </c>
      <c r="AT348">
        <f t="shared" si="358"/>
        <v>4930754.1010079645</v>
      </c>
      <c r="AU348">
        <f t="shared" si="359"/>
        <v>5785399.8325720532</v>
      </c>
      <c r="AW348">
        <f t="shared" si="307"/>
        <v>5785476.0866819788</v>
      </c>
      <c r="AX348">
        <f t="shared" si="360"/>
        <v>18431584.193918675</v>
      </c>
      <c r="AY348">
        <f t="shared" si="361"/>
        <v>28104329.458923027</v>
      </c>
      <c r="AZ348">
        <f t="shared" si="362"/>
        <v>11780347.267884161</v>
      </c>
      <c r="BA348">
        <f t="shared" si="363"/>
        <v>12103542.478049062</v>
      </c>
      <c r="BB348">
        <f t="shared" si="364"/>
        <v>8100780.374384813</v>
      </c>
      <c r="BC348">
        <f t="shared" si="365"/>
        <v>3269127.9775841106</v>
      </c>
      <c r="BD348">
        <f t="shared" si="366"/>
        <v>3835764.6856300165</v>
      </c>
      <c r="BF348">
        <f t="shared" si="308"/>
        <v>3835815.2426927001</v>
      </c>
      <c r="BG348">
        <f t="shared" si="367"/>
        <v>12220282.400052965</v>
      </c>
      <c r="BH348">
        <f t="shared" si="368"/>
        <v>18633387.072907325</v>
      </c>
      <c r="BI348">
        <f t="shared" si="369"/>
        <v>7810461.0471700421</v>
      </c>
      <c r="BJ348">
        <f t="shared" si="370"/>
        <v>8024741.9628529539</v>
      </c>
      <c r="BK348">
        <f t="shared" si="371"/>
        <v>5370879.8329148274</v>
      </c>
      <c r="BL348">
        <f t="shared" si="372"/>
        <v>2167457.0491435495</v>
      </c>
      <c r="BM348">
        <f t="shared" si="373"/>
        <v>2543141.5544853089</v>
      </c>
    </row>
    <row r="349" spans="1:65" hidden="1" x14ac:dyDescent="0.4">
      <c r="A349" s="9">
        <v>56</v>
      </c>
      <c r="B349" s="16">
        <f t="shared" ref="B349:I349" si="450">V349+AE349+AN349+AW349+BF349+B219</f>
        <v>64769159.872584268</v>
      </c>
      <c r="C349" s="16">
        <f t="shared" si="450"/>
        <v>205987307.75536332</v>
      </c>
      <c r="D349" s="16">
        <f t="shared" si="450"/>
        <v>314394959.79158682</v>
      </c>
      <c r="E349" s="16">
        <f t="shared" si="450"/>
        <v>133256579.30620673</v>
      </c>
      <c r="F349" s="16">
        <f t="shared" si="450"/>
        <v>139004142.31347966</v>
      </c>
      <c r="G349" s="16">
        <f t="shared" si="450"/>
        <v>94251394.570928514</v>
      </c>
      <c r="H349" s="16">
        <f t="shared" si="450"/>
        <v>39319103.49247431</v>
      </c>
      <c r="I349" s="16">
        <f t="shared" si="450"/>
        <v>46751279.685025051</v>
      </c>
      <c r="J349" s="16">
        <f t="shared" si="295"/>
        <v>1037733926.7876488</v>
      </c>
      <c r="L349" s="9">
        <v>56</v>
      </c>
      <c r="M349" s="9">
        <f t="shared" ref="M349:T349" si="451">M154</f>
        <v>18884363.779461142</v>
      </c>
      <c r="N349" s="9">
        <f t="shared" si="451"/>
        <v>60053195.76582893</v>
      </c>
      <c r="O349" s="9">
        <f t="shared" si="451"/>
        <v>91664977.469647124</v>
      </c>
      <c r="P349" s="9">
        <f t="shared" si="451"/>
        <v>38871464.129985698</v>
      </c>
      <c r="Q349" s="9">
        <f t="shared" si="451"/>
        <v>40571516.343708463</v>
      </c>
      <c r="R349" s="9">
        <f t="shared" si="451"/>
        <v>27476519.56233032</v>
      </c>
      <c r="S349" s="9">
        <f t="shared" si="451"/>
        <v>11440891.924783025</v>
      </c>
      <c r="T349" s="9">
        <f t="shared" si="451"/>
        <v>13554470.35265458</v>
      </c>
      <c r="V349">
        <f t="shared" si="304"/>
        <v>24895970.367030554</v>
      </c>
      <c r="W349">
        <f t="shared" si="339"/>
        <v>79314505.329222649</v>
      </c>
      <c r="X349">
        <f t="shared" si="340"/>
        <v>120938111.73211275</v>
      </c>
      <c r="Y349">
        <f t="shared" si="341"/>
        <v>50693006.435495242</v>
      </c>
      <c r="Z349">
        <f t="shared" si="342"/>
        <v>52083775.017799787</v>
      </c>
      <c r="AA349">
        <f t="shared" si="343"/>
        <v>34859151.628810957</v>
      </c>
      <c r="AB349">
        <f t="shared" si="344"/>
        <v>14067660.471939024</v>
      </c>
      <c r="AC349">
        <f t="shared" si="345"/>
        <v>16506002.707050242</v>
      </c>
      <c r="AE349">
        <f t="shared" si="305"/>
        <v>16506220.263413023</v>
      </c>
      <c r="AF349">
        <f t="shared" si="346"/>
        <v>52586128.427495673</v>
      </c>
      <c r="AG349">
        <f t="shared" si="347"/>
        <v>80182900.327319413</v>
      </c>
      <c r="AH349">
        <f t="shared" si="348"/>
        <v>33609854.032723181</v>
      </c>
      <c r="AI349">
        <f t="shared" si="349"/>
        <v>34531944.323501892</v>
      </c>
      <c r="AJ349">
        <f t="shared" si="350"/>
        <v>23111886.240949772</v>
      </c>
      <c r="AK349">
        <f t="shared" si="351"/>
        <v>9326967.3331648614</v>
      </c>
      <c r="AL349">
        <f t="shared" si="352"/>
        <v>10943607.030954197</v>
      </c>
      <c r="AN349">
        <f t="shared" si="306"/>
        <v>10943751.272499755</v>
      </c>
      <c r="AO349">
        <f t="shared" si="353"/>
        <v>34865008.506511115</v>
      </c>
      <c r="AP349">
        <f t="shared" si="354"/>
        <v>53161881.005238682</v>
      </c>
      <c r="AQ349">
        <f t="shared" si="355"/>
        <v>22283592.304558937</v>
      </c>
      <c r="AR349">
        <f t="shared" si="356"/>
        <v>22894945.275259126</v>
      </c>
      <c r="AS349">
        <f t="shared" si="357"/>
        <v>15323358.735245947</v>
      </c>
      <c r="AT349">
        <f t="shared" si="358"/>
        <v>6183851.2386227511</v>
      </c>
      <c r="AU349">
        <f t="shared" si="359"/>
        <v>7255695.8200906981</v>
      </c>
      <c r="AW349">
        <f t="shared" si="307"/>
        <v>7255791.4533472853</v>
      </c>
      <c r="AX349">
        <f t="shared" si="360"/>
        <v>23115769.396012597</v>
      </c>
      <c r="AY349">
        <f t="shared" si="361"/>
        <v>35246736.903731532</v>
      </c>
      <c r="AZ349">
        <f t="shared" si="362"/>
        <v>14774193.470532173</v>
      </c>
      <c r="BA349">
        <f t="shared" si="363"/>
        <v>15179525.20270811</v>
      </c>
      <c r="BB349">
        <f t="shared" si="364"/>
        <v>10159504.961261399</v>
      </c>
      <c r="BC349">
        <f t="shared" si="365"/>
        <v>4099941.0392960375</v>
      </c>
      <c r="BD349">
        <f t="shared" si="366"/>
        <v>4810582.2591010351</v>
      </c>
      <c r="BF349">
        <f t="shared" si="308"/>
        <v>4810645.6646873401</v>
      </c>
      <c r="BG349">
        <f t="shared" si="367"/>
        <v>15325933.29698582</v>
      </c>
      <c r="BH349">
        <f t="shared" si="368"/>
        <v>23368858.265915178</v>
      </c>
      <c r="BI349">
        <f t="shared" si="369"/>
        <v>9795404.1575271003</v>
      </c>
      <c r="BJ349">
        <f t="shared" si="370"/>
        <v>10064142.220451009</v>
      </c>
      <c r="BK349">
        <f t="shared" si="371"/>
        <v>6735830.1036498202</v>
      </c>
      <c r="BL349">
        <f t="shared" si="372"/>
        <v>2718292.5133638298</v>
      </c>
      <c r="BM349">
        <f t="shared" si="373"/>
        <v>3189453.1200576625</v>
      </c>
    </row>
    <row r="350" spans="1:65" hidden="1" x14ac:dyDescent="0.4">
      <c r="A350" s="9">
        <v>57</v>
      </c>
      <c r="B350" s="16">
        <f t="shared" ref="B350:I350" si="452">V350+AE350+AN350+AW350+BF350+B220</f>
        <v>81229532.298266292</v>
      </c>
      <c r="C350" s="16">
        <f t="shared" si="452"/>
        <v>258336725.39930061</v>
      </c>
      <c r="D350" s="16">
        <f t="shared" si="452"/>
        <v>394294994.57831818</v>
      </c>
      <c r="E350" s="16">
        <f t="shared" si="452"/>
        <v>167122279.09091333</v>
      </c>
      <c r="F350" s="16">
        <f t="shared" si="452"/>
        <v>174330522.27106354</v>
      </c>
      <c r="G350" s="16">
        <f t="shared" si="452"/>
        <v>118204353.96285257</v>
      </c>
      <c r="H350" s="16">
        <f t="shared" si="452"/>
        <v>49311622.898399584</v>
      </c>
      <c r="I350" s="16">
        <f t="shared" si="452"/>
        <v>58632605.250928238</v>
      </c>
      <c r="J350" s="16">
        <f t="shared" si="295"/>
        <v>1301462635.7500422</v>
      </c>
      <c r="L350" s="9">
        <v>57</v>
      </c>
      <c r="M350" s="9">
        <f t="shared" ref="M350:T350" si="453">M155</f>
        <v>23683617.952951893</v>
      </c>
      <c r="N350" s="9">
        <f t="shared" si="453"/>
        <v>75315057.577878579</v>
      </c>
      <c r="O350" s="9">
        <f t="shared" si="453"/>
        <v>114960627.28987595</v>
      </c>
      <c r="P350" s="9">
        <f t="shared" si="453"/>
        <v>48750220.89585717</v>
      </c>
      <c r="Q350" s="9">
        <f t="shared" si="453"/>
        <v>50882322.755368635</v>
      </c>
      <c r="R350" s="9">
        <f t="shared" si="453"/>
        <v>34459375.999672092</v>
      </c>
      <c r="S350" s="9">
        <f t="shared" si="453"/>
        <v>14348469.270766472</v>
      </c>
      <c r="T350" s="9">
        <f t="shared" si="453"/>
        <v>16999190.501510471</v>
      </c>
      <c r="V350">
        <f t="shared" si="304"/>
        <v>31223008.496693339</v>
      </c>
      <c r="W350">
        <f t="shared" si="339"/>
        <v>99471417.956251487</v>
      </c>
      <c r="X350">
        <f t="shared" si="340"/>
        <v>151673207.93353719</v>
      </c>
      <c r="Y350">
        <f t="shared" si="341"/>
        <v>63576078.67152936</v>
      </c>
      <c r="Z350">
        <f t="shared" si="342"/>
        <v>65320295.852946579</v>
      </c>
      <c r="AA350">
        <f t="shared" si="343"/>
        <v>43718223.127998717</v>
      </c>
      <c r="AB350">
        <f t="shared" si="344"/>
        <v>17642802.267535739</v>
      </c>
      <c r="AC350">
        <f t="shared" si="345"/>
        <v>20700822.469292764</v>
      </c>
      <c r="AE350">
        <f t="shared" si="305"/>
        <v>20701095.315221786</v>
      </c>
      <c r="AF350">
        <f t="shared" si="346"/>
        <v>65950316.878359161</v>
      </c>
      <c r="AG350">
        <f t="shared" si="347"/>
        <v>100560506.02971609</v>
      </c>
      <c r="AH350">
        <f t="shared" si="348"/>
        <v>42151430.234109208</v>
      </c>
      <c r="AI350">
        <f t="shared" si="349"/>
        <v>43307859.67065084</v>
      </c>
      <c r="AJ350">
        <f t="shared" si="350"/>
        <v>28985518.934880365</v>
      </c>
      <c r="AK350">
        <f t="shared" si="351"/>
        <v>11697313.902551942</v>
      </c>
      <c r="AL350">
        <f t="shared" si="352"/>
        <v>13724804.869002219</v>
      </c>
      <c r="AN350">
        <f t="shared" si="306"/>
        <v>13724985.767956391</v>
      </c>
      <c r="AO350">
        <f t="shared" si="353"/>
        <v>43725568.46700339</v>
      </c>
      <c r="AP350">
        <f t="shared" si="354"/>
        <v>66672390.666279048</v>
      </c>
      <c r="AQ350">
        <f t="shared" si="355"/>
        <v>27946723.168641061</v>
      </c>
      <c r="AR350">
        <f t="shared" si="356"/>
        <v>28713444.799380511</v>
      </c>
      <c r="AS350">
        <f t="shared" si="357"/>
        <v>19217622.488097861</v>
      </c>
      <c r="AT350">
        <f t="shared" si="358"/>
        <v>7755409.2858938072</v>
      </c>
      <c r="AU350">
        <f t="shared" si="359"/>
        <v>9099651.4255224466</v>
      </c>
      <c r="AW350">
        <f t="shared" si="307"/>
        <v>9099771.3629235197</v>
      </c>
      <c r="AX350">
        <f t="shared" si="360"/>
        <v>28990388.951261852</v>
      </c>
      <c r="AY350">
        <f t="shared" si="361"/>
        <v>44204308.954485103</v>
      </c>
      <c r="AZ350">
        <f t="shared" si="362"/>
        <v>18528892.887545556</v>
      </c>
      <c r="BA350">
        <f t="shared" si="363"/>
        <v>19037235.238983616</v>
      </c>
      <c r="BB350">
        <f t="shared" si="364"/>
        <v>12741431.848253671</v>
      </c>
      <c r="BC350">
        <f t="shared" si="365"/>
        <v>5141896.1389593948</v>
      </c>
      <c r="BD350">
        <f t="shared" si="366"/>
        <v>6033139.0395958675</v>
      </c>
      <c r="BF350">
        <f t="shared" si="308"/>
        <v>6033218.5590173136</v>
      </c>
      <c r="BG350">
        <f t="shared" si="367"/>
        <v>19220851.346499208</v>
      </c>
      <c r="BH350">
        <f t="shared" si="368"/>
        <v>29307797.584823359</v>
      </c>
      <c r="BI350">
        <f t="shared" si="369"/>
        <v>12284798.814029636</v>
      </c>
      <c r="BJ350">
        <f t="shared" si="370"/>
        <v>12621833.711579559</v>
      </c>
      <c r="BK350">
        <f t="shared" si="371"/>
        <v>8447667.5324556101</v>
      </c>
      <c r="BL350">
        <f t="shared" si="372"/>
        <v>3409116.7763299332</v>
      </c>
      <c r="BM350">
        <f t="shared" si="373"/>
        <v>4000017.6895793481</v>
      </c>
    </row>
    <row r="351" spans="1:65" hidden="1" x14ac:dyDescent="0.4">
      <c r="A351" s="9">
        <v>58</v>
      </c>
      <c r="B351" s="16">
        <f t="shared" ref="B351:I351" si="454">V351+AE351+AN351+AW351+BF351+B221</f>
        <v>101873128.05006771</v>
      </c>
      <c r="C351" s="16">
        <f t="shared" si="454"/>
        <v>323990174.04166234</v>
      </c>
      <c r="D351" s="16">
        <f t="shared" si="454"/>
        <v>494500747.88914031</v>
      </c>
      <c r="E351" s="16">
        <f t="shared" si="454"/>
        <v>209594575.47204357</v>
      </c>
      <c r="F351" s="16">
        <f t="shared" si="454"/>
        <v>218634714.68903571</v>
      </c>
      <c r="G351" s="16">
        <f t="shared" si="454"/>
        <v>148244695.57594529</v>
      </c>
      <c r="H351" s="16">
        <f t="shared" si="454"/>
        <v>61843631.641772114</v>
      </c>
      <c r="I351" s="16">
        <f t="shared" si="454"/>
        <v>73533439.547450379</v>
      </c>
      <c r="J351" s="16">
        <f t="shared" si="295"/>
        <v>1632215106.9071174</v>
      </c>
      <c r="L351" s="9">
        <v>58</v>
      </c>
      <c r="M351" s="9">
        <f t="shared" ref="M351:T351" si="455">M156</f>
        <v>29702549.998080511</v>
      </c>
      <c r="N351" s="9">
        <f t="shared" si="455"/>
        <v>94455554.373457894</v>
      </c>
      <c r="O351" s="9">
        <f t="shared" si="455"/>
        <v>144176611.30455136</v>
      </c>
      <c r="P351" s="9">
        <f t="shared" si="455"/>
        <v>61139555.470501475</v>
      </c>
      <c r="Q351" s="9">
        <f t="shared" si="455"/>
        <v>63813507.660109676</v>
      </c>
      <c r="R351" s="9">
        <f t="shared" si="455"/>
        <v>43216848.902316652</v>
      </c>
      <c r="S351" s="9">
        <f t="shared" si="455"/>
        <v>17994975.546282351</v>
      </c>
      <c r="T351" s="9">
        <f t="shared" si="455"/>
        <v>21319348.538768236</v>
      </c>
      <c r="V351">
        <f t="shared" si="304"/>
        <v>39157994.05335097</v>
      </c>
      <c r="W351">
        <f t="shared" si="339"/>
        <v>124750989.10541543</v>
      </c>
      <c r="X351">
        <f t="shared" si="340"/>
        <v>190219292.12692958</v>
      </c>
      <c r="Y351">
        <f t="shared" si="341"/>
        <v>79733242.580348119</v>
      </c>
      <c r="Z351">
        <f t="shared" si="342"/>
        <v>81920733.450259686</v>
      </c>
      <c r="AA351">
        <f t="shared" si="343"/>
        <v>54828730.596237868</v>
      </c>
      <c r="AB351">
        <f t="shared" si="344"/>
        <v>22126527.184264656</v>
      </c>
      <c r="AC351">
        <f t="shared" si="345"/>
        <v>25961709.719224751</v>
      </c>
      <c r="AE351">
        <f t="shared" si="305"/>
        <v>25962051.905957565</v>
      </c>
      <c r="AF351">
        <f t="shared" si="346"/>
        <v>82710867.417305321</v>
      </c>
      <c r="AG351">
        <f t="shared" si="347"/>
        <v>126116856.98162666</v>
      </c>
      <c r="AH351">
        <f t="shared" si="348"/>
        <v>52863754.45281928</v>
      </c>
      <c r="AI351">
        <f t="shared" si="349"/>
        <v>54314077.76179871</v>
      </c>
      <c r="AJ351">
        <f t="shared" si="350"/>
        <v>36351871.031439543</v>
      </c>
      <c r="AK351">
        <f t="shared" si="351"/>
        <v>14670058.08504384</v>
      </c>
      <c r="AL351">
        <f t="shared" si="352"/>
        <v>17212813.669147491</v>
      </c>
      <c r="AN351">
        <f t="shared" si="306"/>
        <v>17213040.541589089</v>
      </c>
      <c r="AO351">
        <f t="shared" si="353"/>
        <v>54837942.672681279</v>
      </c>
      <c r="AP351">
        <f t="shared" si="354"/>
        <v>83616448.347997561</v>
      </c>
      <c r="AQ351">
        <f t="shared" si="355"/>
        <v>35049076.701375134</v>
      </c>
      <c r="AR351">
        <f t="shared" si="356"/>
        <v>36010652.235015675</v>
      </c>
      <c r="AS351">
        <f t="shared" si="357"/>
        <v>24101570.711489111</v>
      </c>
      <c r="AT351">
        <f t="shared" si="358"/>
        <v>9726361.5942228734</v>
      </c>
      <c r="AU351">
        <f t="shared" si="359"/>
        <v>11412228.147262333</v>
      </c>
      <c r="AW351">
        <f t="shared" si="307"/>
        <v>11412378.565439954</v>
      </c>
      <c r="AX351">
        <f t="shared" si="360"/>
        <v>36357978.709132627</v>
      </c>
      <c r="AY351">
        <f t="shared" si="361"/>
        <v>55438349.810382076</v>
      </c>
      <c r="AZ351">
        <f t="shared" si="362"/>
        <v>23237808.028093308</v>
      </c>
      <c r="BA351">
        <f t="shared" si="363"/>
        <v>23875340.019182064</v>
      </c>
      <c r="BB351">
        <f t="shared" si="364"/>
        <v>15979527.168175766</v>
      </c>
      <c r="BC351">
        <f t="shared" si="365"/>
        <v>6448652.7124266019</v>
      </c>
      <c r="BD351">
        <f t="shared" si="366"/>
        <v>7566395.2325591575</v>
      </c>
      <c r="BF351">
        <f t="shared" si="308"/>
        <v>7566494.9609704176</v>
      </c>
      <c r="BG351">
        <f t="shared" si="367"/>
        <v>24105620.148880534</v>
      </c>
      <c r="BH351">
        <f t="shared" si="368"/>
        <v>36756053.269654237</v>
      </c>
      <c r="BI351">
        <f t="shared" si="369"/>
        <v>15406845.850787595</v>
      </c>
      <c r="BJ351">
        <f t="shared" si="370"/>
        <v>15829534.475281589</v>
      </c>
      <c r="BK351">
        <f t="shared" si="371"/>
        <v>10594549.690354642</v>
      </c>
      <c r="BL351">
        <f t="shared" si="372"/>
        <v>4275506.4576446647</v>
      </c>
      <c r="BM351">
        <f t="shared" si="373"/>
        <v>5016578.3645876069</v>
      </c>
    </row>
    <row r="352" spans="1:65" hidden="1" x14ac:dyDescent="0.4">
      <c r="A352" s="9">
        <v>59</v>
      </c>
      <c r="B352" s="16">
        <f t="shared" ref="B352:I352" si="456">V352+AE352+AN352+AW352+BF352+B222</f>
        <v>127763067.50847805</v>
      </c>
      <c r="C352" s="16">
        <f t="shared" si="456"/>
        <v>406328727.41302788</v>
      </c>
      <c r="D352" s="16">
        <f t="shared" si="456"/>
        <v>620172695.6347357</v>
      </c>
      <c r="E352" s="16">
        <f t="shared" si="456"/>
        <v>262860740.68801212</v>
      </c>
      <c r="F352" s="16">
        <f t="shared" si="456"/>
        <v>274198332.25091153</v>
      </c>
      <c r="G352" s="16">
        <f t="shared" si="456"/>
        <v>185919460.91352403</v>
      </c>
      <c r="H352" s="16">
        <f t="shared" si="456"/>
        <v>77560513.117216647</v>
      </c>
      <c r="I352" s="16">
        <f t="shared" si="456"/>
        <v>92221157.639347166</v>
      </c>
      <c r="J352" s="16">
        <f t="shared" si="295"/>
        <v>2047024695.1652527</v>
      </c>
      <c r="L352" s="9">
        <v>59</v>
      </c>
      <c r="M352" s="9">
        <f t="shared" ref="M352:T352" si="457">M157</f>
        <v>37251127.684168339</v>
      </c>
      <c r="N352" s="9">
        <f t="shared" si="457"/>
        <v>118460398.74259849</v>
      </c>
      <c r="O352" s="9">
        <f t="shared" si="457"/>
        <v>180817517.59103608</v>
      </c>
      <c r="P352" s="9">
        <f t="shared" si="457"/>
        <v>76677503.700258896</v>
      </c>
      <c r="Q352" s="9">
        <f t="shared" si="457"/>
        <v>80031011.545305669</v>
      </c>
      <c r="R352" s="9">
        <f t="shared" si="457"/>
        <v>54199937.603729114</v>
      </c>
      <c r="S352" s="9">
        <f t="shared" si="457"/>
        <v>22568201.443693224</v>
      </c>
      <c r="T352" s="9">
        <f t="shared" si="457"/>
        <v>26737427.413210835</v>
      </c>
      <c r="V352">
        <f t="shared" si="304"/>
        <v>49109569.260267116</v>
      </c>
      <c r="W352">
        <f t="shared" si="339"/>
        <v>156455086.32061684</v>
      </c>
      <c r="X352">
        <f t="shared" si="340"/>
        <v>238561441.33989462</v>
      </c>
      <c r="Y352">
        <f t="shared" si="341"/>
        <v>99996572.692420602</v>
      </c>
      <c r="Z352">
        <f t="shared" si="342"/>
        <v>102739990.40262714</v>
      </c>
      <c r="AA352">
        <f t="shared" si="343"/>
        <v>68762851.820241481</v>
      </c>
      <c r="AB352">
        <f t="shared" si="344"/>
        <v>27749741.668696113</v>
      </c>
      <c r="AC352">
        <f t="shared" si="345"/>
        <v>32559593.829912014</v>
      </c>
      <c r="AE352">
        <f t="shared" si="305"/>
        <v>32560022.979654267</v>
      </c>
      <c r="AF352">
        <f t="shared" si="346"/>
        <v>103730928.26136036</v>
      </c>
      <c r="AG352">
        <f t="shared" si="347"/>
        <v>158168074.55427814</v>
      </c>
      <c r="AH352">
        <f t="shared" si="348"/>
        <v>66298498.516583696</v>
      </c>
      <c r="AI352">
        <f t="shared" si="349"/>
        <v>68117405.606029198</v>
      </c>
      <c r="AJ352">
        <f t="shared" si="350"/>
        <v>45590300.813838705</v>
      </c>
      <c r="AK352">
        <f t="shared" si="351"/>
        <v>18398292.63465425</v>
      </c>
      <c r="AL352">
        <f t="shared" si="352"/>
        <v>21587261.694186121</v>
      </c>
      <c r="AN352">
        <f t="shared" si="306"/>
        <v>21587546.223773327</v>
      </c>
      <c r="AO352">
        <f t="shared" si="353"/>
        <v>68774405.044993311</v>
      </c>
      <c r="AP352">
        <f t="shared" si="354"/>
        <v>104866652.66481212</v>
      </c>
      <c r="AQ352">
        <f t="shared" si="355"/>
        <v>43956415.577097207</v>
      </c>
      <c r="AR352">
        <f t="shared" si="356"/>
        <v>45162364.998407193</v>
      </c>
      <c r="AS352">
        <f t="shared" si="357"/>
        <v>30226720.871464327</v>
      </c>
      <c r="AT352">
        <f t="shared" si="358"/>
        <v>12198209.839633357</v>
      </c>
      <c r="AU352">
        <f t="shared" si="359"/>
        <v>14312520.908204913</v>
      </c>
      <c r="AW352">
        <f t="shared" si="307"/>
        <v>14312709.553514522</v>
      </c>
      <c r="AX352">
        <f t="shared" si="360"/>
        <v>45597960.690906949</v>
      </c>
      <c r="AY352">
        <f t="shared" si="361"/>
        <v>69527399.079189822</v>
      </c>
      <c r="AZ352">
        <f t="shared" si="362"/>
        <v>29143442.364734218</v>
      </c>
      <c r="BA352">
        <f t="shared" si="363"/>
        <v>29942996.12709887</v>
      </c>
      <c r="BB352">
        <f t="shared" si="364"/>
        <v>20040548.939832438</v>
      </c>
      <c r="BC352">
        <f t="shared" si="365"/>
        <v>8087507.1533247381</v>
      </c>
      <c r="BD352">
        <f t="shared" si="366"/>
        <v>9489311.6899107434</v>
      </c>
      <c r="BF352">
        <f t="shared" si="308"/>
        <v>9489436.7632051855</v>
      </c>
      <c r="BG352">
        <f t="shared" si="367"/>
        <v>30231799.42900658</v>
      </c>
      <c r="BH352">
        <f t="shared" si="368"/>
        <v>46097201.540018156</v>
      </c>
      <c r="BI352">
        <f t="shared" si="369"/>
        <v>19322326.939440452</v>
      </c>
      <c r="BJ352">
        <f t="shared" si="370"/>
        <v>19852437.247231826</v>
      </c>
      <c r="BK352">
        <f t="shared" si="371"/>
        <v>13287038.429265203</v>
      </c>
      <c r="BL352">
        <f t="shared" si="372"/>
        <v>5362079.5850356333</v>
      </c>
      <c r="BM352">
        <f t="shared" si="373"/>
        <v>6291486.7985733813</v>
      </c>
    </row>
    <row r="353" spans="1:65" hidden="1" x14ac:dyDescent="0.4">
      <c r="A353" s="9">
        <v>60</v>
      </c>
      <c r="B353" s="16">
        <f t="shared" ref="B353:H353" si="458">V353+AE353+AN353+AW353+BF353+B223</f>
        <v>160232651.45204362</v>
      </c>
      <c r="C353" s="16">
        <f t="shared" si="458"/>
        <v>509592722.09242964</v>
      </c>
      <c r="D353" s="16">
        <f t="shared" si="458"/>
        <v>777782792.14469314</v>
      </c>
      <c r="E353" s="16">
        <f t="shared" si="458"/>
        <v>329663918.25472873</v>
      </c>
      <c r="F353" s="16">
        <f t="shared" si="458"/>
        <v>343882834.50831002</v>
      </c>
      <c r="G353" s="16">
        <f t="shared" si="458"/>
        <v>233168855.12890089</v>
      </c>
      <c r="H353" s="16">
        <f t="shared" si="458"/>
        <v>97271667.838828653</v>
      </c>
      <c r="I353" s="16">
        <f>AC353+AL353+AU353+BD353+BM353+I223</f>
        <v>115658154.55736443</v>
      </c>
      <c r="J353" s="16">
        <f t="shared" si="295"/>
        <v>2567253595.9772992</v>
      </c>
      <c r="L353" s="9">
        <v>60</v>
      </c>
      <c r="M353" s="9">
        <f t="shared" ref="M353:T353" si="459">M158</f>
        <v>46718093.693365984</v>
      </c>
      <c r="N353" s="9">
        <f t="shared" si="459"/>
        <v>148565811.33145812</v>
      </c>
      <c r="O353" s="9">
        <f t="shared" si="459"/>
        <v>226770308.80356479</v>
      </c>
      <c r="P353" s="9">
        <f t="shared" si="459"/>
        <v>96164251.252037987</v>
      </c>
      <c r="Q353" s="9">
        <f t="shared" si="459"/>
        <v>100370016.37771812</v>
      </c>
      <c r="R353" s="9">
        <f t="shared" si="459"/>
        <v>67974257.977208897</v>
      </c>
      <c r="S353" s="9">
        <f t="shared" si="459"/>
        <v>28303662.60255019</v>
      </c>
      <c r="T353" s="9">
        <f t="shared" si="459"/>
        <v>33532451.677720089</v>
      </c>
      <c r="V353">
        <f t="shared" si="304"/>
        <v>61590228.285010561</v>
      </c>
      <c r="W353">
        <f t="shared" si="339"/>
        <v>196216432.51988512</v>
      </c>
      <c r="X353">
        <f t="shared" si="340"/>
        <v>299189218.17978388</v>
      </c>
      <c r="Y353">
        <f t="shared" si="341"/>
        <v>125409606.16463244</v>
      </c>
      <c r="Z353">
        <f t="shared" si="342"/>
        <v>128850233.43133233</v>
      </c>
      <c r="AA353">
        <f t="shared" si="343"/>
        <v>86238177.302921668</v>
      </c>
      <c r="AB353">
        <f t="shared" si="344"/>
        <v>34802034.51118128</v>
      </c>
      <c r="AC353">
        <f t="shared" si="345"/>
        <v>40834257.906512842</v>
      </c>
      <c r="AE353">
        <f t="shared" si="305"/>
        <v>40834796.119960688</v>
      </c>
      <c r="AF353">
        <f t="shared" si="346"/>
        <v>130093007.29098859</v>
      </c>
      <c r="AG353">
        <f t="shared" si="347"/>
        <v>198364757.94708639</v>
      </c>
      <c r="AH353">
        <f t="shared" si="348"/>
        <v>83147535.604502141</v>
      </c>
      <c r="AI353">
        <f t="shared" si="349"/>
        <v>85428698.004328161</v>
      </c>
      <c r="AJ353">
        <f t="shared" si="350"/>
        <v>57176576.317040093</v>
      </c>
      <c r="AK353">
        <f t="shared" si="351"/>
        <v>23074017.15167518</v>
      </c>
      <c r="AL353">
        <f t="shared" si="352"/>
        <v>27073427.762049064</v>
      </c>
      <c r="AN353">
        <f t="shared" si="306"/>
        <v>27073784.601713791</v>
      </c>
      <c r="AO353">
        <f t="shared" si="353"/>
        <v>86252666.653176829</v>
      </c>
      <c r="AP353">
        <f t="shared" si="354"/>
        <v>131517363.60954513</v>
      </c>
      <c r="AQ353">
        <f t="shared" si="355"/>
        <v>55127457.046840444</v>
      </c>
      <c r="AR353">
        <f t="shared" si="356"/>
        <v>56639885.302218199</v>
      </c>
      <c r="AS353">
        <f t="shared" si="357"/>
        <v>37908510.842651516</v>
      </c>
      <c r="AT353">
        <f t="shared" si="358"/>
        <v>15298251.237143802</v>
      </c>
      <c r="AU353">
        <f t="shared" si="359"/>
        <v>17949891.301195517</v>
      </c>
      <c r="AW353">
        <f t="shared" si="307"/>
        <v>17950127.88864392</v>
      </c>
      <c r="AX353">
        <f t="shared" si="360"/>
        <v>57186182.867950141</v>
      </c>
      <c r="AY353">
        <f t="shared" si="361"/>
        <v>87197025.872000962</v>
      </c>
      <c r="AZ353">
        <f t="shared" si="362"/>
        <v>36549928.970915712</v>
      </c>
      <c r="BA353">
        <f t="shared" si="363"/>
        <v>37552680.562753029</v>
      </c>
      <c r="BB353">
        <f t="shared" si="364"/>
        <v>25133634.905648388</v>
      </c>
      <c r="BC353">
        <f t="shared" si="365"/>
        <v>10142858.496479047</v>
      </c>
      <c r="BD353">
        <f t="shared" si="366"/>
        <v>11900916.299057828</v>
      </c>
      <c r="BF353">
        <f t="shared" si="308"/>
        <v>11901073.158359854</v>
      </c>
      <c r="BG353">
        <f t="shared" si="367"/>
        <v>37914880.059956767</v>
      </c>
      <c r="BH353">
        <f t="shared" si="368"/>
        <v>57812300.309603982</v>
      </c>
      <c r="BI353">
        <f t="shared" si="369"/>
        <v>24232884.652087335</v>
      </c>
      <c r="BJ353">
        <f t="shared" si="370"/>
        <v>24897716.68716535</v>
      </c>
      <c r="BK353">
        <f t="shared" si="371"/>
        <v>16663793.684548821</v>
      </c>
      <c r="BL353">
        <f t="shared" si="372"/>
        <v>6724793.3691801857</v>
      </c>
      <c r="BM353">
        <f t="shared" si="373"/>
        <v>7890399.2442420609</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cp:lastModifiedBy>
  <dcterms:created xsi:type="dcterms:W3CDTF">2021-09-26T06:42:21Z</dcterms:created>
  <dcterms:modified xsi:type="dcterms:W3CDTF">2022-01-18T11:27:45Z</dcterms:modified>
</cp:coreProperties>
</file>