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5" yWindow="-105" windowWidth="23250" windowHeight="12570"/>
  </bookViews>
  <sheets>
    <sheet name="企業ベース" sheetId="1" r:id="rId1"/>
    <sheet name="会社ベース" sheetId="4" r:id="rId2"/>
    <sheet name="個人ベース" sheetId="5" r:id="rId3"/>
  </sheets>
  <definedNames>
    <definedName name="_xlnm.Print_Area" localSheetId="1">会社ベース!$A$1:$P$132</definedName>
    <definedName name="_xlnm.Print_Area" localSheetId="0">企業ベース!$A$1:$O$132</definedName>
    <definedName name="_xlnm.Print_Area" localSheetId="2">個人ベース!$A$1:$O$132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96" i="5" l="1"/>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101" i="4"/>
  <c r="K101" i="4" s="1"/>
  <c r="J96" i="4"/>
  <c r="K96" i="4" s="1"/>
  <c r="J95" i="4"/>
  <c r="J94" i="4"/>
  <c r="J93" i="4"/>
  <c r="J92" i="4"/>
  <c r="J91" i="4"/>
  <c r="K91" i="4" s="1"/>
  <c r="J90" i="4"/>
  <c r="J89" i="4"/>
  <c r="J88" i="4"/>
  <c r="J87" i="4"/>
  <c r="J86" i="4"/>
  <c r="J85" i="4"/>
  <c r="J84" i="4"/>
  <c r="J83" i="4"/>
  <c r="J82" i="4"/>
  <c r="J81" i="4"/>
  <c r="J80" i="4"/>
  <c r="J79" i="4"/>
  <c r="J78" i="4"/>
  <c r="J77" i="4"/>
  <c r="J76" i="4"/>
  <c r="K76" i="4" s="1"/>
  <c r="J75" i="4"/>
  <c r="J74" i="4"/>
  <c r="J73" i="4"/>
  <c r="J72" i="4"/>
  <c r="J71" i="4"/>
  <c r="K71" i="4" s="1"/>
  <c r="J70" i="4"/>
  <c r="J69" i="4"/>
  <c r="J68" i="4"/>
  <c r="J67" i="4"/>
  <c r="J66" i="4"/>
  <c r="J65" i="4"/>
  <c r="J64" i="4"/>
  <c r="J63" i="4"/>
  <c r="J62" i="4"/>
  <c r="J61" i="4"/>
  <c r="K61" i="4" s="1"/>
  <c r="J60" i="4"/>
  <c r="J59" i="4"/>
  <c r="J58" i="4"/>
  <c r="J57" i="4"/>
  <c r="J56" i="4"/>
  <c r="K56" i="4" s="1"/>
  <c r="J55" i="4"/>
  <c r="J54" i="4"/>
  <c r="J53" i="4"/>
  <c r="J52" i="4"/>
  <c r="J51" i="4"/>
  <c r="K51" i="4" s="1"/>
  <c r="J50" i="4"/>
  <c r="J49" i="4"/>
  <c r="J48" i="4"/>
  <c r="J47" i="4"/>
  <c r="J46" i="4"/>
  <c r="K46" i="4" s="1"/>
  <c r="J45" i="4"/>
  <c r="J44" i="4"/>
  <c r="J43" i="4"/>
  <c r="J42" i="4"/>
  <c r="J41" i="4"/>
  <c r="J40" i="4"/>
  <c r="J39" i="4"/>
  <c r="J38" i="4"/>
  <c r="J37" i="4"/>
  <c r="J36" i="4"/>
  <c r="K36" i="4" s="1"/>
  <c r="J35" i="4"/>
  <c r="J34" i="4"/>
  <c r="J33" i="4"/>
  <c r="J32" i="4"/>
  <c r="J31" i="4"/>
  <c r="K31" i="4" s="1"/>
  <c r="J30" i="4"/>
  <c r="J29" i="4"/>
  <c r="J28" i="4"/>
  <c r="J27" i="4"/>
  <c r="J26" i="4"/>
  <c r="J25" i="4"/>
  <c r="J24" i="4"/>
  <c r="J23" i="4"/>
  <c r="J22" i="4"/>
  <c r="J21" i="4"/>
  <c r="J20" i="4"/>
  <c r="J19" i="4"/>
  <c r="J18" i="4"/>
  <c r="J17" i="4"/>
  <c r="K16" i="4"/>
  <c r="J16" i="4"/>
  <c r="J15" i="4"/>
  <c r="J14" i="4"/>
  <c r="J13" i="4"/>
  <c r="J12" i="4"/>
  <c r="K11" i="4"/>
  <c r="J11" i="4"/>
  <c r="J10" i="4"/>
  <c r="J9" i="4"/>
  <c r="J8" i="4"/>
  <c r="J7" i="4"/>
  <c r="J96" i="1"/>
  <c r="J95" i="1"/>
  <c r="J94" i="1"/>
  <c r="J93" i="1"/>
  <c r="J91" i="1"/>
  <c r="J90" i="1"/>
  <c r="J89" i="1"/>
  <c r="J88" i="1"/>
  <c r="J86" i="1"/>
  <c r="J85" i="1"/>
  <c r="J84" i="1"/>
  <c r="J83" i="1"/>
  <c r="J81" i="1"/>
  <c r="J80" i="1"/>
  <c r="J79" i="1"/>
  <c r="J78" i="1"/>
  <c r="J76" i="1"/>
  <c r="J75" i="1"/>
  <c r="J74" i="1"/>
  <c r="J73" i="1"/>
  <c r="J71" i="1"/>
  <c r="J70" i="1"/>
  <c r="J69" i="1"/>
  <c r="J68" i="1"/>
  <c r="J66" i="1"/>
  <c r="J65" i="1"/>
  <c r="J64" i="1"/>
  <c r="J63" i="1"/>
  <c r="J61" i="1"/>
  <c r="J60" i="1"/>
  <c r="J59" i="1"/>
  <c r="J58" i="1"/>
  <c r="J56" i="1"/>
  <c r="J55" i="1"/>
  <c r="J54" i="1"/>
  <c r="J53" i="1"/>
  <c r="J51" i="1"/>
  <c r="J50" i="1"/>
  <c r="J49" i="1"/>
  <c r="J48" i="1"/>
  <c r="J46" i="1"/>
  <c r="J45" i="1"/>
  <c r="J44" i="1"/>
  <c r="J43" i="1"/>
  <c r="J41" i="1"/>
  <c r="J40" i="1"/>
  <c r="J39" i="1"/>
  <c r="J38" i="1"/>
  <c r="J36" i="1"/>
  <c r="J35" i="1"/>
  <c r="J34" i="1"/>
  <c r="J33" i="1"/>
  <c r="J31" i="1"/>
  <c r="J30" i="1"/>
  <c r="J29" i="1"/>
  <c r="J28" i="1"/>
  <c r="J26" i="1"/>
  <c r="J25" i="1"/>
  <c r="J24" i="1"/>
  <c r="J23" i="1"/>
  <c r="J21" i="1"/>
  <c r="J20" i="1"/>
  <c r="J19" i="1"/>
  <c r="J18" i="1"/>
  <c r="J16" i="1"/>
  <c r="J15" i="1"/>
  <c r="J14" i="1"/>
  <c r="J13" i="1"/>
  <c r="J11" i="1"/>
  <c r="J10" i="1"/>
  <c r="J9" i="1"/>
  <c r="J8" i="1"/>
  <c r="I95" i="1"/>
  <c r="I94" i="1"/>
  <c r="I89" i="1"/>
  <c r="I86" i="1"/>
  <c r="I81" i="1"/>
  <c r="I79" i="1"/>
  <c r="I78" i="1"/>
  <c r="I71" i="1"/>
  <c r="I70" i="1"/>
  <c r="I65" i="1"/>
  <c r="I55" i="1"/>
  <c r="I54" i="1"/>
  <c r="I49" i="1"/>
  <c r="I46" i="1"/>
  <c r="I41" i="1"/>
  <c r="I39" i="1"/>
  <c r="I38" i="1"/>
  <c r="I31" i="1"/>
  <c r="I30" i="1"/>
  <c r="I25" i="1"/>
  <c r="I15" i="1"/>
  <c r="I14" i="1"/>
  <c r="I9" i="1"/>
  <c r="G101" i="1"/>
  <c r="G85" i="1"/>
  <c r="G80" i="1"/>
  <c r="G70" i="1"/>
  <c r="G69" i="1"/>
  <c r="G61" i="1"/>
  <c r="G45" i="1"/>
  <c r="G40" i="1"/>
  <c r="G30" i="1"/>
  <c r="G29" i="1"/>
  <c r="G21" i="1"/>
  <c r="E100" i="1"/>
  <c r="E95" i="1"/>
  <c r="E93" i="1"/>
  <c r="E85" i="1"/>
  <c r="E84" i="1"/>
  <c r="E79" i="1"/>
  <c r="E69" i="1"/>
  <c r="E68" i="1"/>
  <c r="E63" i="1"/>
  <c r="E60" i="1"/>
  <c r="E55" i="1"/>
  <c r="E53" i="1"/>
  <c r="E45" i="1"/>
  <c r="E44" i="1"/>
  <c r="E39" i="1"/>
  <c r="E29" i="1"/>
  <c r="E28" i="1"/>
  <c r="E23" i="1"/>
  <c r="E20" i="1"/>
  <c r="E15" i="1"/>
  <c r="E13" i="1"/>
  <c r="I101" i="4"/>
  <c r="I96" i="4"/>
  <c r="I93" i="4"/>
  <c r="I88" i="4"/>
  <c r="I86" i="4"/>
  <c r="I85" i="4"/>
  <c r="I80" i="4"/>
  <c r="I78" i="4"/>
  <c r="I77" i="4"/>
  <c r="I70" i="4"/>
  <c r="I69" i="4"/>
  <c r="I61" i="4"/>
  <c r="I56" i="4"/>
  <c r="I53" i="4"/>
  <c r="I48" i="4"/>
  <c r="I46" i="4"/>
  <c r="I45" i="4"/>
  <c r="I40" i="4"/>
  <c r="I38" i="4"/>
  <c r="I37" i="4"/>
  <c r="I30" i="4"/>
  <c r="I29" i="4"/>
  <c r="I22" i="4"/>
  <c r="I21" i="4"/>
  <c r="I16" i="4"/>
  <c r="I13" i="4"/>
  <c r="I8" i="4"/>
  <c r="G101" i="4"/>
  <c r="G100" i="4"/>
  <c r="G93" i="4"/>
  <c r="G92" i="4"/>
  <c r="G87" i="4"/>
  <c r="G85" i="4"/>
  <c r="G77" i="4"/>
  <c r="G76" i="4"/>
  <c r="G71" i="4"/>
  <c r="G68" i="4"/>
  <c r="G63" i="4"/>
  <c r="G61" i="4"/>
  <c r="G60" i="4"/>
  <c r="G53" i="4"/>
  <c r="G52" i="4"/>
  <c r="G47" i="4"/>
  <c r="G45" i="4"/>
  <c r="G37" i="4"/>
  <c r="G36" i="4"/>
  <c r="G31" i="4"/>
  <c r="G28" i="4"/>
  <c r="G23" i="4"/>
  <c r="G21" i="4"/>
  <c r="G20" i="4"/>
  <c r="G13" i="4"/>
  <c r="G12" i="4"/>
  <c r="G7" i="4"/>
  <c r="E100" i="4"/>
  <c r="E99" i="4"/>
  <c r="E94" i="4"/>
  <c r="E91" i="4"/>
  <c r="E86" i="4"/>
  <c r="E84" i="4"/>
  <c r="E83" i="4"/>
  <c r="E78" i="4"/>
  <c r="E76" i="4"/>
  <c r="E75" i="4"/>
  <c r="E70" i="4"/>
  <c r="E68" i="4"/>
  <c r="E67" i="4"/>
  <c r="E60" i="4"/>
  <c r="E59" i="4"/>
  <c r="E54" i="4"/>
  <c r="E51" i="4"/>
  <c r="E46" i="4"/>
  <c r="E44" i="4"/>
  <c r="E43" i="4"/>
  <c r="E38" i="4"/>
  <c r="E36" i="4"/>
  <c r="E35" i="4"/>
  <c r="E30" i="4"/>
  <c r="E28" i="4"/>
  <c r="E27" i="4"/>
  <c r="E20" i="4"/>
  <c r="E19" i="4"/>
  <c r="E14" i="4"/>
  <c r="E11" i="4"/>
  <c r="I101" i="5"/>
  <c r="I100" i="5"/>
  <c r="I84" i="5"/>
  <c r="I79" i="5"/>
  <c r="I76" i="5"/>
  <c r="I71" i="5"/>
  <c r="I69" i="5"/>
  <c r="I68" i="5"/>
  <c r="I61" i="5"/>
  <c r="I60" i="5"/>
  <c r="I44" i="5"/>
  <c r="I39" i="5"/>
  <c r="I36" i="5"/>
  <c r="I31" i="5"/>
  <c r="I29" i="5"/>
  <c r="I28" i="5"/>
  <c r="I21" i="5"/>
  <c r="I20" i="5"/>
  <c r="I13" i="5"/>
  <c r="G99" i="5"/>
  <c r="G94" i="5"/>
  <c r="G92" i="5"/>
  <c r="G91" i="5"/>
  <c r="G84" i="5"/>
  <c r="G83" i="5"/>
  <c r="G78" i="5"/>
  <c r="G76" i="5"/>
  <c r="G68" i="5"/>
  <c r="G67" i="5"/>
  <c r="G62" i="5"/>
  <c r="G59" i="5"/>
  <c r="G54" i="5"/>
  <c r="G52" i="5"/>
  <c r="G51" i="5"/>
  <c r="G44" i="5"/>
  <c r="G43" i="5"/>
  <c r="G38" i="5"/>
  <c r="G36" i="5"/>
  <c r="G28" i="5"/>
  <c r="G27" i="5"/>
  <c r="G22" i="5"/>
  <c r="G19" i="5"/>
  <c r="G14" i="5"/>
  <c r="G12" i="5"/>
  <c r="G11" i="5"/>
  <c r="E101" i="5"/>
  <c r="E99" i="5"/>
  <c r="E98" i="5"/>
  <c r="E91" i="5"/>
  <c r="E90" i="5"/>
  <c r="E85" i="5"/>
  <c r="E82" i="5"/>
  <c r="E77" i="5"/>
  <c r="E75" i="5"/>
  <c r="E74" i="5"/>
  <c r="E69" i="5"/>
  <c r="E67" i="5"/>
  <c r="E66" i="5"/>
  <c r="E61" i="5"/>
  <c r="E59" i="5"/>
  <c r="E58" i="5"/>
  <c r="E51" i="5"/>
  <c r="E50" i="5"/>
  <c r="E45" i="5"/>
  <c r="E42" i="5"/>
  <c r="E37" i="5"/>
  <c r="E35" i="5"/>
  <c r="E34" i="5"/>
  <c r="E29" i="5"/>
  <c r="E27" i="5"/>
  <c r="E26" i="5"/>
  <c r="E21" i="5"/>
  <c r="E19" i="5"/>
  <c r="E18" i="5"/>
  <c r="E11" i="5"/>
  <c r="E10" i="5"/>
  <c r="H101" i="5"/>
  <c r="I91" i="5" s="1"/>
  <c r="F101" i="5"/>
  <c r="G66" i="5" s="1"/>
  <c r="D101" i="5"/>
  <c r="J101" i="5" s="1"/>
  <c r="K101" i="5" s="1"/>
  <c r="H100" i="5"/>
  <c r="I75" i="5" s="1"/>
  <c r="F100" i="5"/>
  <c r="G90" i="5" s="1"/>
  <c r="D100" i="5"/>
  <c r="E65" i="5" s="1"/>
  <c r="H99" i="5"/>
  <c r="I99" i="5" s="1"/>
  <c r="F99" i="5"/>
  <c r="G74" i="5" s="1"/>
  <c r="D99" i="5"/>
  <c r="E89" i="5" s="1"/>
  <c r="H98" i="5"/>
  <c r="I83" i="5" s="1"/>
  <c r="F98" i="5"/>
  <c r="G98" i="5" s="1"/>
  <c r="D98" i="5"/>
  <c r="E73" i="5" s="1"/>
  <c r="H97" i="5"/>
  <c r="I67" i="5" s="1"/>
  <c r="F97" i="5"/>
  <c r="G82" i="5" s="1"/>
  <c r="D97" i="5"/>
  <c r="E97" i="5" s="1"/>
  <c r="H101" i="4"/>
  <c r="I76" i="4" s="1"/>
  <c r="F101" i="4"/>
  <c r="G91" i="4" s="1"/>
  <c r="D101" i="4"/>
  <c r="E66" i="4" s="1"/>
  <c r="H100" i="4"/>
  <c r="I100" i="4" s="1"/>
  <c r="F100" i="4"/>
  <c r="G75" i="4" s="1"/>
  <c r="D100" i="4"/>
  <c r="J100" i="4" s="1"/>
  <c r="H99" i="4"/>
  <c r="I84" i="4" s="1"/>
  <c r="F99" i="4"/>
  <c r="G99" i="4" s="1"/>
  <c r="D99" i="4"/>
  <c r="E74" i="4" s="1"/>
  <c r="H98" i="4"/>
  <c r="I68" i="4" s="1"/>
  <c r="F98" i="4"/>
  <c r="G83" i="4" s="1"/>
  <c r="D98" i="4"/>
  <c r="E98" i="4" s="1"/>
  <c r="H97" i="4"/>
  <c r="I92" i="4" s="1"/>
  <c r="F97" i="4"/>
  <c r="G67" i="4" s="1"/>
  <c r="D97" i="4"/>
  <c r="E82" i="4" s="1"/>
  <c r="H101" i="1"/>
  <c r="I101" i="1" s="1"/>
  <c r="F101" i="1"/>
  <c r="G76" i="1" s="1"/>
  <c r="D101" i="1"/>
  <c r="E91" i="1" s="1"/>
  <c r="H100" i="1"/>
  <c r="I85" i="1" s="1"/>
  <c r="F100" i="1"/>
  <c r="G100" i="1" s="1"/>
  <c r="D100" i="1"/>
  <c r="E75" i="1" s="1"/>
  <c r="H99" i="1"/>
  <c r="I69" i="1" s="1"/>
  <c r="F99" i="1"/>
  <c r="G84" i="1" s="1"/>
  <c r="D99" i="1"/>
  <c r="E99" i="1" s="1"/>
  <c r="H98" i="1"/>
  <c r="I93" i="1" s="1"/>
  <c r="F98" i="1"/>
  <c r="G68" i="1" s="1"/>
  <c r="D98" i="1"/>
  <c r="E83" i="1" s="1"/>
  <c r="K41" i="5" l="1"/>
  <c r="K81" i="5"/>
  <c r="K12" i="5"/>
  <c r="K36" i="5"/>
  <c r="K21" i="5"/>
  <c r="K61" i="5"/>
  <c r="K16" i="5"/>
  <c r="I52" i="5"/>
  <c r="I37" i="5"/>
  <c r="I45" i="5"/>
  <c r="I53" i="5"/>
  <c r="I77" i="5"/>
  <c r="I85" i="5"/>
  <c r="I93" i="5"/>
  <c r="K67" i="5"/>
  <c r="K96" i="5"/>
  <c r="E12" i="5"/>
  <c r="E20" i="5"/>
  <c r="E28" i="5"/>
  <c r="E36" i="5"/>
  <c r="E44" i="5"/>
  <c r="E52" i="5"/>
  <c r="E60" i="5"/>
  <c r="E68" i="5"/>
  <c r="E76" i="5"/>
  <c r="E84" i="5"/>
  <c r="E92" i="5"/>
  <c r="E100" i="5"/>
  <c r="G13" i="5"/>
  <c r="G21" i="5"/>
  <c r="G29" i="5"/>
  <c r="G37" i="5"/>
  <c r="G45" i="5"/>
  <c r="G53" i="5"/>
  <c r="G61" i="5"/>
  <c r="G69" i="5"/>
  <c r="G77" i="5"/>
  <c r="G85" i="5"/>
  <c r="G93" i="5"/>
  <c r="G101" i="5"/>
  <c r="I14" i="5"/>
  <c r="I22" i="5"/>
  <c r="I30" i="5"/>
  <c r="I38" i="5"/>
  <c r="I46" i="5"/>
  <c r="I54" i="5"/>
  <c r="I62" i="5"/>
  <c r="I70" i="5"/>
  <c r="I78" i="5"/>
  <c r="I86" i="5"/>
  <c r="I94" i="5"/>
  <c r="K18" i="5"/>
  <c r="K31" i="5"/>
  <c r="K76" i="5"/>
  <c r="J97" i="5"/>
  <c r="K97" i="5" s="1"/>
  <c r="G20" i="5"/>
  <c r="G100" i="5"/>
  <c r="G30" i="5"/>
  <c r="I15" i="5"/>
  <c r="I47" i="5"/>
  <c r="I87" i="5"/>
  <c r="E14" i="5"/>
  <c r="E22" i="5"/>
  <c r="E30" i="5"/>
  <c r="E38" i="5"/>
  <c r="E46" i="5"/>
  <c r="E54" i="5"/>
  <c r="E62" i="5"/>
  <c r="E70" i="5"/>
  <c r="E78" i="5"/>
  <c r="E86" i="5"/>
  <c r="E94" i="5"/>
  <c r="G7" i="5"/>
  <c r="G15" i="5"/>
  <c r="G23" i="5"/>
  <c r="G31" i="5"/>
  <c r="G39" i="5"/>
  <c r="G47" i="5"/>
  <c r="G55" i="5"/>
  <c r="G63" i="5"/>
  <c r="G71" i="5"/>
  <c r="G79" i="5"/>
  <c r="G87" i="5"/>
  <c r="G95" i="5"/>
  <c r="I8" i="5"/>
  <c r="I16" i="5"/>
  <c r="I24" i="5"/>
  <c r="I32" i="5"/>
  <c r="I40" i="5"/>
  <c r="I48" i="5"/>
  <c r="I56" i="5"/>
  <c r="I64" i="5"/>
  <c r="I72" i="5"/>
  <c r="I80" i="5"/>
  <c r="I88" i="5"/>
  <c r="I96" i="5"/>
  <c r="K91" i="5"/>
  <c r="J98" i="5"/>
  <c r="K33" i="5" s="1"/>
  <c r="G35" i="5"/>
  <c r="G75" i="5"/>
  <c r="E43" i="5"/>
  <c r="G46" i="5"/>
  <c r="G70" i="5"/>
  <c r="I23" i="5"/>
  <c r="K56" i="5"/>
  <c r="E7" i="5"/>
  <c r="E15" i="5"/>
  <c r="E23" i="5"/>
  <c r="E31" i="5"/>
  <c r="E39" i="5"/>
  <c r="E47" i="5"/>
  <c r="E55" i="5"/>
  <c r="E63" i="5"/>
  <c r="E71" i="5"/>
  <c r="E79" i="5"/>
  <c r="E87" i="5"/>
  <c r="E95" i="5"/>
  <c r="G8" i="5"/>
  <c r="G16" i="5"/>
  <c r="G24" i="5"/>
  <c r="G32" i="5"/>
  <c r="G40" i="5"/>
  <c r="G48" i="5"/>
  <c r="G56" i="5"/>
  <c r="G64" i="5"/>
  <c r="G72" i="5"/>
  <c r="G80" i="5"/>
  <c r="G88" i="5"/>
  <c r="G96" i="5"/>
  <c r="I9" i="5"/>
  <c r="I17" i="5"/>
  <c r="I25" i="5"/>
  <c r="I33" i="5"/>
  <c r="I41" i="5"/>
  <c r="I49" i="5"/>
  <c r="I57" i="5"/>
  <c r="I65" i="5"/>
  <c r="I73" i="5"/>
  <c r="I81" i="5"/>
  <c r="I89" i="5"/>
  <c r="I97" i="5"/>
  <c r="K26" i="5"/>
  <c r="K38" i="5"/>
  <c r="K51" i="5"/>
  <c r="K71" i="5"/>
  <c r="K92" i="5"/>
  <c r="J99" i="5"/>
  <c r="K89" i="5" s="1"/>
  <c r="I12" i="5"/>
  <c r="I92" i="5"/>
  <c r="K22" i="5"/>
  <c r="K46" i="5"/>
  <c r="K66" i="5"/>
  <c r="E83" i="5"/>
  <c r="E53" i="5"/>
  <c r="I7" i="5"/>
  <c r="I55" i="5"/>
  <c r="I63" i="5"/>
  <c r="I95" i="5"/>
  <c r="K62" i="5"/>
  <c r="E8" i="5"/>
  <c r="E16" i="5"/>
  <c r="E24" i="5"/>
  <c r="E32" i="5"/>
  <c r="E40" i="5"/>
  <c r="E48" i="5"/>
  <c r="E56" i="5"/>
  <c r="E64" i="5"/>
  <c r="E72" i="5"/>
  <c r="E80" i="5"/>
  <c r="E88" i="5"/>
  <c r="E96" i="5"/>
  <c r="G9" i="5"/>
  <c r="G17" i="5"/>
  <c r="G25" i="5"/>
  <c r="G33" i="5"/>
  <c r="G41" i="5"/>
  <c r="G49" i="5"/>
  <c r="G57" i="5"/>
  <c r="G65" i="5"/>
  <c r="G73" i="5"/>
  <c r="G81" i="5"/>
  <c r="G89" i="5"/>
  <c r="G97" i="5"/>
  <c r="I10" i="5"/>
  <c r="I18" i="5"/>
  <c r="I26" i="5"/>
  <c r="I34" i="5"/>
  <c r="I42" i="5"/>
  <c r="I50" i="5"/>
  <c r="I58" i="5"/>
  <c r="I66" i="5"/>
  <c r="I74" i="5"/>
  <c r="I82" i="5"/>
  <c r="I90" i="5"/>
  <c r="I98" i="5"/>
  <c r="K52" i="5"/>
  <c r="K58" i="5"/>
  <c r="K72" i="5"/>
  <c r="J100" i="5"/>
  <c r="K95" i="5" s="1"/>
  <c r="G60" i="5"/>
  <c r="E13" i="5"/>
  <c r="E93" i="5"/>
  <c r="G86" i="5"/>
  <c r="K42" i="5"/>
  <c r="K83" i="5"/>
  <c r="E9" i="5"/>
  <c r="E17" i="5"/>
  <c r="E25" i="5"/>
  <c r="E33" i="5"/>
  <c r="E41" i="5"/>
  <c r="E49" i="5"/>
  <c r="E57" i="5"/>
  <c r="E81" i="5"/>
  <c r="G10" i="5"/>
  <c r="G18" i="5"/>
  <c r="G26" i="5"/>
  <c r="G34" i="5"/>
  <c r="G42" i="5"/>
  <c r="G50" i="5"/>
  <c r="G58" i="5"/>
  <c r="I11" i="5"/>
  <c r="I19" i="5"/>
  <c r="I27" i="5"/>
  <c r="I35" i="5"/>
  <c r="I43" i="5"/>
  <c r="I51" i="5"/>
  <c r="I59" i="5"/>
  <c r="K11" i="5"/>
  <c r="K34" i="5"/>
  <c r="K80" i="5"/>
  <c r="K86" i="5"/>
  <c r="K40" i="4"/>
  <c r="K80" i="4"/>
  <c r="K35" i="4"/>
  <c r="K20" i="4"/>
  <c r="K44" i="4"/>
  <c r="K100" i="4"/>
  <c r="K55" i="4"/>
  <c r="K95" i="4"/>
  <c r="K60" i="4"/>
  <c r="K12" i="4"/>
  <c r="K75" i="4"/>
  <c r="K15" i="4"/>
  <c r="K23" i="4"/>
  <c r="G44" i="4"/>
  <c r="K50" i="4"/>
  <c r="K90" i="4"/>
  <c r="G69" i="4"/>
  <c r="I54" i="4"/>
  <c r="I62" i="4"/>
  <c r="I94" i="4"/>
  <c r="E13" i="4"/>
  <c r="E21" i="4"/>
  <c r="E29" i="4"/>
  <c r="E37" i="4"/>
  <c r="E45" i="4"/>
  <c r="E53" i="4"/>
  <c r="E61" i="4"/>
  <c r="E69" i="4"/>
  <c r="E77" i="4"/>
  <c r="E85" i="4"/>
  <c r="E93" i="4"/>
  <c r="E101" i="4"/>
  <c r="G14" i="4"/>
  <c r="G22" i="4"/>
  <c r="G30" i="4"/>
  <c r="G38" i="4"/>
  <c r="G46" i="4"/>
  <c r="G54" i="4"/>
  <c r="G62" i="4"/>
  <c r="G70" i="4"/>
  <c r="G78" i="4"/>
  <c r="G86" i="4"/>
  <c r="G94" i="4"/>
  <c r="I7" i="4"/>
  <c r="I15" i="4"/>
  <c r="I23" i="4"/>
  <c r="I31" i="4"/>
  <c r="I39" i="4"/>
  <c r="I47" i="4"/>
  <c r="I55" i="4"/>
  <c r="I63" i="4"/>
  <c r="I71" i="4"/>
  <c r="I79" i="4"/>
  <c r="I87" i="4"/>
  <c r="I95" i="4"/>
  <c r="K18" i="4"/>
  <c r="K45" i="4"/>
  <c r="K85" i="4"/>
  <c r="I14" i="4"/>
  <c r="G15" i="4"/>
  <c r="G79" i="4"/>
  <c r="I32" i="4"/>
  <c r="E7" i="4"/>
  <c r="E15" i="4"/>
  <c r="E23" i="4"/>
  <c r="E31" i="4"/>
  <c r="E39" i="4"/>
  <c r="E47" i="4"/>
  <c r="E55" i="4"/>
  <c r="E63" i="4"/>
  <c r="E71" i="4"/>
  <c r="E79" i="4"/>
  <c r="E87" i="4"/>
  <c r="E95" i="4"/>
  <c r="G8" i="4"/>
  <c r="G16" i="4"/>
  <c r="G24" i="4"/>
  <c r="G32" i="4"/>
  <c r="G40" i="4"/>
  <c r="G48" i="4"/>
  <c r="G56" i="4"/>
  <c r="G64" i="4"/>
  <c r="G72" i="4"/>
  <c r="G80" i="4"/>
  <c r="G88" i="4"/>
  <c r="G96" i="4"/>
  <c r="I9" i="4"/>
  <c r="I17" i="4"/>
  <c r="I25" i="4"/>
  <c r="I33" i="4"/>
  <c r="I41" i="4"/>
  <c r="I49" i="4"/>
  <c r="I57" i="4"/>
  <c r="I65" i="4"/>
  <c r="I73" i="4"/>
  <c r="I81" i="4"/>
  <c r="I89" i="4"/>
  <c r="I97" i="4"/>
  <c r="K14" i="4"/>
  <c r="K30" i="4"/>
  <c r="K70" i="4"/>
  <c r="J98" i="4"/>
  <c r="K88" i="4" s="1"/>
  <c r="G95" i="4"/>
  <c r="I24" i="4"/>
  <c r="I64" i="4"/>
  <c r="K69" i="4"/>
  <c r="E8" i="4"/>
  <c r="E16" i="4"/>
  <c r="E24" i="4"/>
  <c r="E32" i="4"/>
  <c r="E40" i="4"/>
  <c r="E48" i="4"/>
  <c r="E56" i="4"/>
  <c r="E64" i="4"/>
  <c r="E72" i="4"/>
  <c r="E80" i="4"/>
  <c r="E88" i="4"/>
  <c r="E96" i="4"/>
  <c r="G9" i="4"/>
  <c r="G17" i="4"/>
  <c r="G25" i="4"/>
  <c r="G33" i="4"/>
  <c r="G41" i="4"/>
  <c r="G49" i="4"/>
  <c r="G57" i="4"/>
  <c r="G65" i="4"/>
  <c r="G73" i="4"/>
  <c r="G81" i="4"/>
  <c r="G89" i="4"/>
  <c r="G97" i="4"/>
  <c r="I10" i="4"/>
  <c r="I18" i="4"/>
  <c r="I26" i="4"/>
  <c r="I34" i="4"/>
  <c r="I42" i="4"/>
  <c r="I50" i="4"/>
  <c r="I58" i="4"/>
  <c r="I66" i="4"/>
  <c r="I74" i="4"/>
  <c r="I82" i="4"/>
  <c r="I90" i="4"/>
  <c r="I98" i="4"/>
  <c r="K9" i="4"/>
  <c r="K25" i="4"/>
  <c r="K41" i="4"/>
  <c r="K53" i="4"/>
  <c r="K81" i="4"/>
  <c r="J99" i="4"/>
  <c r="K99" i="4" s="1"/>
  <c r="G84" i="4"/>
  <c r="E12" i="4"/>
  <c r="E92" i="4"/>
  <c r="G29" i="4"/>
  <c r="E22" i="4"/>
  <c r="K86" i="4"/>
  <c r="E9" i="4"/>
  <c r="E17" i="4"/>
  <c r="E25" i="4"/>
  <c r="E33" i="4"/>
  <c r="E41" i="4"/>
  <c r="E49" i="4"/>
  <c r="E57" i="4"/>
  <c r="E65" i="4"/>
  <c r="E73" i="4"/>
  <c r="E81" i="4"/>
  <c r="E89" i="4"/>
  <c r="E97" i="4"/>
  <c r="G10" i="4"/>
  <c r="G18" i="4"/>
  <c r="G26" i="4"/>
  <c r="G34" i="4"/>
  <c r="G42" i="4"/>
  <c r="G50" i="4"/>
  <c r="G58" i="4"/>
  <c r="G66" i="4"/>
  <c r="G74" i="4"/>
  <c r="G82" i="4"/>
  <c r="G90" i="4"/>
  <c r="G98" i="4"/>
  <c r="I11" i="4"/>
  <c r="I19" i="4"/>
  <c r="I27" i="4"/>
  <c r="I35" i="4"/>
  <c r="I43" i="4"/>
  <c r="I51" i="4"/>
  <c r="I59" i="4"/>
  <c r="I67" i="4"/>
  <c r="I75" i="4"/>
  <c r="I83" i="4"/>
  <c r="I91" i="4"/>
  <c r="I99" i="4"/>
  <c r="K10" i="4"/>
  <c r="K26" i="4"/>
  <c r="K42" i="4"/>
  <c r="K65" i="4"/>
  <c r="K94" i="4"/>
  <c r="K78" i="4"/>
  <c r="E52" i="4"/>
  <c r="E62" i="4"/>
  <c r="G39" i="4"/>
  <c r="G55" i="4"/>
  <c r="I72" i="4"/>
  <c r="K13" i="4"/>
  <c r="K29" i="4"/>
  <c r="K57" i="4"/>
  <c r="J97" i="4"/>
  <c r="E10" i="4"/>
  <c r="E18" i="4"/>
  <c r="E26" i="4"/>
  <c r="E34" i="4"/>
  <c r="E42" i="4"/>
  <c r="E50" i="4"/>
  <c r="E58" i="4"/>
  <c r="E90" i="4"/>
  <c r="G11" i="4"/>
  <c r="G19" i="4"/>
  <c r="G27" i="4"/>
  <c r="G35" i="4"/>
  <c r="G43" i="4"/>
  <c r="G51" i="4"/>
  <c r="G59" i="4"/>
  <c r="I12" i="4"/>
  <c r="I20" i="4"/>
  <c r="I28" i="4"/>
  <c r="I36" i="4"/>
  <c r="I44" i="4"/>
  <c r="I52" i="4"/>
  <c r="I60" i="4"/>
  <c r="K21" i="4"/>
  <c r="K37" i="4"/>
  <c r="K49" i="4"/>
  <c r="K66" i="4"/>
  <c r="K89" i="4"/>
  <c r="K86" i="1"/>
  <c r="J101" i="1"/>
  <c r="K101" i="1" s="1"/>
  <c r="E101" i="1"/>
  <c r="G14" i="1"/>
  <c r="G38" i="1"/>
  <c r="G46" i="1"/>
  <c r="G54" i="1"/>
  <c r="G78" i="1"/>
  <c r="G86" i="1"/>
  <c r="G94" i="1"/>
  <c r="I23" i="1"/>
  <c r="I63" i="1"/>
  <c r="K51" i="1"/>
  <c r="K65" i="1"/>
  <c r="E14" i="1"/>
  <c r="E30" i="1"/>
  <c r="E38" i="1"/>
  <c r="E46" i="1"/>
  <c r="E54" i="1"/>
  <c r="E70" i="1"/>
  <c r="E78" i="1"/>
  <c r="E86" i="1"/>
  <c r="E94" i="1"/>
  <c r="G15" i="1"/>
  <c r="G23" i="1"/>
  <c r="G31" i="1"/>
  <c r="G39" i="1"/>
  <c r="G55" i="1"/>
  <c r="G63" i="1"/>
  <c r="G71" i="1"/>
  <c r="G79" i="1"/>
  <c r="G95" i="1"/>
  <c r="I8" i="1"/>
  <c r="I16" i="1"/>
  <c r="I24" i="1"/>
  <c r="I40" i="1"/>
  <c r="I48" i="1"/>
  <c r="I56" i="1"/>
  <c r="I64" i="1"/>
  <c r="I80" i="1"/>
  <c r="I88" i="1"/>
  <c r="I96" i="1"/>
  <c r="K23" i="1"/>
  <c r="K38" i="1"/>
  <c r="K66" i="1"/>
  <c r="G53" i="1"/>
  <c r="G16" i="1"/>
  <c r="G56" i="1"/>
  <c r="G88" i="1"/>
  <c r="I33" i="1"/>
  <c r="E8" i="1"/>
  <c r="E16" i="1"/>
  <c r="E24" i="1"/>
  <c r="E40" i="1"/>
  <c r="E48" i="1"/>
  <c r="E56" i="1"/>
  <c r="E64" i="1"/>
  <c r="E80" i="1"/>
  <c r="E88" i="1"/>
  <c r="E96" i="1"/>
  <c r="G9" i="1"/>
  <c r="G25" i="1"/>
  <c r="G33" i="1"/>
  <c r="G41" i="1"/>
  <c r="G49" i="1"/>
  <c r="G65" i="1"/>
  <c r="G73" i="1"/>
  <c r="G81" i="1"/>
  <c r="G89" i="1"/>
  <c r="I10" i="1"/>
  <c r="I18" i="1"/>
  <c r="I26" i="1"/>
  <c r="I34" i="1"/>
  <c r="I50" i="1"/>
  <c r="I58" i="1"/>
  <c r="I66" i="1"/>
  <c r="I74" i="1"/>
  <c r="I90" i="1"/>
  <c r="I98" i="1"/>
  <c r="K10" i="1"/>
  <c r="K46" i="1"/>
  <c r="K54" i="1"/>
  <c r="J98" i="1"/>
  <c r="K88" i="1" s="1"/>
  <c r="G13" i="1"/>
  <c r="G93" i="1"/>
  <c r="K43" i="1"/>
  <c r="K94" i="1"/>
  <c r="E21" i="1"/>
  <c r="E31" i="1"/>
  <c r="G8" i="1"/>
  <c r="G48" i="1"/>
  <c r="K31" i="1"/>
  <c r="E9" i="1"/>
  <c r="E25" i="1"/>
  <c r="E33" i="1"/>
  <c r="E41" i="1"/>
  <c r="E49" i="1"/>
  <c r="E65" i="1"/>
  <c r="E73" i="1"/>
  <c r="E81" i="1"/>
  <c r="E89" i="1"/>
  <c r="G10" i="1"/>
  <c r="G18" i="1"/>
  <c r="G26" i="1"/>
  <c r="G34" i="1"/>
  <c r="G50" i="1"/>
  <c r="G58" i="1"/>
  <c r="G66" i="1"/>
  <c r="G74" i="1"/>
  <c r="G90" i="1"/>
  <c r="G98" i="1"/>
  <c r="I11" i="1"/>
  <c r="I19" i="1"/>
  <c r="I35" i="1"/>
  <c r="I43" i="1"/>
  <c r="I51" i="1"/>
  <c r="I59" i="1"/>
  <c r="I75" i="1"/>
  <c r="I83" i="1"/>
  <c r="I91" i="1"/>
  <c r="I99" i="1"/>
  <c r="K11" i="1"/>
  <c r="K25" i="1"/>
  <c r="K33" i="1"/>
  <c r="K55" i="1"/>
  <c r="K91" i="1"/>
  <c r="J99" i="1"/>
  <c r="K59" i="1" s="1"/>
  <c r="K58" i="1"/>
  <c r="G24" i="1"/>
  <c r="G64" i="1"/>
  <c r="G96" i="1"/>
  <c r="I73" i="1"/>
  <c r="E10" i="1"/>
  <c r="E18" i="1"/>
  <c r="E26" i="1"/>
  <c r="E34" i="1"/>
  <c r="E50" i="1"/>
  <c r="E58" i="1"/>
  <c r="E66" i="1"/>
  <c r="E74" i="1"/>
  <c r="E90" i="1"/>
  <c r="E98" i="1"/>
  <c r="G11" i="1"/>
  <c r="G19" i="1"/>
  <c r="G35" i="1"/>
  <c r="G43" i="1"/>
  <c r="G51" i="1"/>
  <c r="G59" i="1"/>
  <c r="G75" i="1"/>
  <c r="G83" i="1"/>
  <c r="G91" i="1"/>
  <c r="G99" i="1"/>
  <c r="I20" i="1"/>
  <c r="I28" i="1"/>
  <c r="I36" i="1"/>
  <c r="I44" i="1"/>
  <c r="I60" i="1"/>
  <c r="I68" i="1"/>
  <c r="I76" i="1"/>
  <c r="I84" i="1"/>
  <c r="I100" i="1"/>
  <c r="K26" i="1"/>
  <c r="K41" i="1"/>
  <c r="K63" i="1"/>
  <c r="K70" i="1"/>
  <c r="K78" i="1"/>
  <c r="J100" i="1"/>
  <c r="E36" i="1"/>
  <c r="E76" i="1"/>
  <c r="E61" i="1"/>
  <c r="E71" i="1"/>
  <c r="K9" i="1"/>
  <c r="K39" i="1"/>
  <c r="K53" i="1"/>
  <c r="E11" i="1"/>
  <c r="E19" i="1"/>
  <c r="E35" i="1"/>
  <c r="E43" i="1"/>
  <c r="E51" i="1"/>
  <c r="E59" i="1"/>
  <c r="G20" i="1"/>
  <c r="G28" i="1"/>
  <c r="G36" i="1"/>
  <c r="G44" i="1"/>
  <c r="G60" i="1"/>
  <c r="I13" i="1"/>
  <c r="I21" i="1"/>
  <c r="I29" i="1"/>
  <c r="I45" i="1"/>
  <c r="I53" i="1"/>
  <c r="I61" i="1"/>
  <c r="K13" i="1"/>
  <c r="K35" i="1"/>
  <c r="K49" i="1"/>
  <c r="K71" i="1"/>
  <c r="K79" i="1"/>
  <c r="K85" i="1"/>
  <c r="K93" i="1"/>
  <c r="K98" i="5"/>
  <c r="K99" i="5"/>
  <c r="K24" i="5"/>
  <c r="K28" i="5"/>
  <c r="K44" i="5"/>
  <c r="K48" i="5"/>
  <c r="K9" i="5"/>
  <c r="K29" i="5"/>
  <c r="K49" i="5"/>
  <c r="K69" i="5"/>
  <c r="K73" i="5"/>
  <c r="K98" i="4"/>
  <c r="K43" i="4"/>
  <c r="K63" i="4"/>
  <c r="K83" i="4"/>
  <c r="K48" i="4"/>
  <c r="K68" i="4"/>
  <c r="K98" i="1"/>
  <c r="K16" i="1"/>
  <c r="K28" i="1"/>
  <c r="K36" i="1"/>
  <c r="K48" i="1"/>
  <c r="K56" i="1"/>
  <c r="K68" i="1"/>
  <c r="K76" i="1"/>
  <c r="K96" i="1"/>
  <c r="H92" i="1"/>
  <c r="F92" i="1"/>
  <c r="D92" i="1"/>
  <c r="H87" i="1"/>
  <c r="F87" i="1"/>
  <c r="D87" i="1"/>
  <c r="H82" i="1"/>
  <c r="F82" i="1"/>
  <c r="D82" i="1"/>
  <c r="H77" i="1"/>
  <c r="F77" i="1"/>
  <c r="D77" i="1"/>
  <c r="H72" i="1"/>
  <c r="F72" i="1"/>
  <c r="D72" i="1"/>
  <c r="J72" i="1" s="1"/>
  <c r="H67" i="1"/>
  <c r="F67" i="1"/>
  <c r="D67" i="1"/>
  <c r="J67" i="1" s="1"/>
  <c r="H62" i="1"/>
  <c r="F62" i="1"/>
  <c r="D62" i="1"/>
  <c r="H57" i="1"/>
  <c r="F57" i="1"/>
  <c r="D57" i="1"/>
  <c r="H52" i="1"/>
  <c r="F52" i="1"/>
  <c r="D52" i="1"/>
  <c r="H47" i="1"/>
  <c r="F47" i="1"/>
  <c r="D47" i="1"/>
  <c r="H42" i="1"/>
  <c r="F42" i="1"/>
  <c r="D42" i="1"/>
  <c r="H37" i="1"/>
  <c r="F37" i="1"/>
  <c r="D37" i="1"/>
  <c r="H32" i="1"/>
  <c r="F32" i="1"/>
  <c r="D32" i="1"/>
  <c r="J32" i="1" s="1"/>
  <c r="H27" i="1"/>
  <c r="F27" i="1"/>
  <c r="D27" i="1"/>
  <c r="J27" i="1" s="1"/>
  <c r="H22" i="1"/>
  <c r="F22" i="1"/>
  <c r="D22" i="1"/>
  <c r="H17" i="1"/>
  <c r="F17" i="1"/>
  <c r="D17" i="1"/>
  <c r="H12" i="1"/>
  <c r="F12" i="1"/>
  <c r="D12" i="1"/>
  <c r="H7" i="1"/>
  <c r="F7" i="1"/>
  <c r="D7" i="1"/>
  <c r="K59" i="5" l="1"/>
  <c r="K79" i="5"/>
  <c r="K84" i="5"/>
  <c r="K7" i="5"/>
  <c r="K54" i="5"/>
  <c r="K77" i="5"/>
  <c r="K8" i="5"/>
  <c r="K100" i="5"/>
  <c r="K20" i="5"/>
  <c r="K40" i="5"/>
  <c r="K15" i="5"/>
  <c r="K70" i="5"/>
  <c r="K90" i="5"/>
  <c r="K47" i="5"/>
  <c r="K63" i="5"/>
  <c r="K82" i="5"/>
  <c r="K30" i="5"/>
  <c r="K60" i="5"/>
  <c r="K45" i="5"/>
  <c r="K65" i="5"/>
  <c r="K85" i="5"/>
  <c r="K74" i="5"/>
  <c r="K78" i="5"/>
  <c r="K87" i="5"/>
  <c r="K50" i="5"/>
  <c r="K23" i="5"/>
  <c r="K35" i="5"/>
  <c r="K37" i="5"/>
  <c r="K57" i="5"/>
  <c r="K39" i="5"/>
  <c r="K19" i="5"/>
  <c r="K43" i="5"/>
  <c r="K68" i="5"/>
  <c r="J17" i="1"/>
  <c r="J57" i="1"/>
  <c r="K94" i="5"/>
  <c r="K27" i="5"/>
  <c r="K64" i="5"/>
  <c r="K14" i="5"/>
  <c r="K55" i="5"/>
  <c r="K88" i="5"/>
  <c r="K17" i="5"/>
  <c r="K25" i="5"/>
  <c r="K10" i="5"/>
  <c r="K93" i="5"/>
  <c r="K13" i="5"/>
  <c r="K53" i="5"/>
  <c r="K75" i="5"/>
  <c r="K32" i="5"/>
  <c r="J42" i="1"/>
  <c r="J82" i="1"/>
  <c r="K97" i="4"/>
  <c r="K32" i="4"/>
  <c r="K72" i="4"/>
  <c r="K87" i="4"/>
  <c r="K27" i="4"/>
  <c r="K38" i="4"/>
  <c r="K67" i="4"/>
  <c r="K28" i="4"/>
  <c r="K19" i="4"/>
  <c r="E72" i="1"/>
  <c r="K22" i="4"/>
  <c r="K74" i="4"/>
  <c r="K73" i="4"/>
  <c r="J7" i="1"/>
  <c r="D97" i="1"/>
  <c r="E42" i="1" s="1"/>
  <c r="J47" i="1"/>
  <c r="J87" i="1"/>
  <c r="E87" i="1"/>
  <c r="E57" i="1"/>
  <c r="K82" i="4"/>
  <c r="K62" i="4"/>
  <c r="K33" i="4"/>
  <c r="K8" i="4"/>
  <c r="F97" i="1"/>
  <c r="G57" i="1" s="1"/>
  <c r="J22" i="1"/>
  <c r="J62" i="1"/>
  <c r="E27" i="1"/>
  <c r="E22" i="1"/>
  <c r="K93" i="4"/>
  <c r="K17" i="4"/>
  <c r="K79" i="4"/>
  <c r="K7" i="4"/>
  <c r="K92" i="4"/>
  <c r="K64" i="4"/>
  <c r="H97" i="1"/>
  <c r="I32" i="1" s="1"/>
  <c r="J37" i="1"/>
  <c r="E37" i="1"/>
  <c r="E77" i="1"/>
  <c r="J77" i="1"/>
  <c r="K77" i="4"/>
  <c r="K54" i="4"/>
  <c r="K58" i="4"/>
  <c r="K34" i="4"/>
  <c r="K47" i="4"/>
  <c r="K84" i="4"/>
  <c r="J12" i="1"/>
  <c r="E12" i="1"/>
  <c r="I22" i="1"/>
  <c r="E52" i="1"/>
  <c r="J52" i="1"/>
  <c r="J92" i="1"/>
  <c r="E92" i="1"/>
  <c r="E82" i="1"/>
  <c r="K39" i="4"/>
  <c r="K59" i="4"/>
  <c r="K52" i="4"/>
  <c r="K24" i="4"/>
  <c r="K100" i="1"/>
  <c r="K20" i="1"/>
  <c r="K40" i="1"/>
  <c r="K60" i="1"/>
  <c r="K18" i="1"/>
  <c r="K30" i="1"/>
  <c r="K50" i="1"/>
  <c r="K21" i="1"/>
  <c r="K99" i="1"/>
  <c r="K64" i="1"/>
  <c r="K29" i="1"/>
  <c r="K80" i="1"/>
  <c r="K89" i="1"/>
  <c r="K19" i="1"/>
  <c r="K90" i="1"/>
  <c r="K15" i="1"/>
  <c r="K24" i="1"/>
  <c r="K45" i="1"/>
  <c r="K83" i="1"/>
  <c r="K81" i="1"/>
  <c r="K8" i="1"/>
  <c r="K14" i="1"/>
  <c r="K34" i="1"/>
  <c r="K69" i="1"/>
  <c r="K61" i="1"/>
  <c r="K74" i="1"/>
  <c r="K95" i="1"/>
  <c r="K84" i="1"/>
  <c r="K75" i="1"/>
  <c r="K73" i="1"/>
  <c r="K44" i="1"/>
  <c r="G62" i="1" l="1"/>
  <c r="E47" i="1"/>
  <c r="G77" i="1"/>
  <c r="G32" i="1"/>
  <c r="G22" i="1"/>
  <c r="E7" i="1"/>
  <c r="I87" i="1"/>
  <c r="I77" i="1"/>
  <c r="I97" i="1"/>
  <c r="I27" i="1"/>
  <c r="I12" i="1"/>
  <c r="I92" i="1"/>
  <c r="G12" i="1"/>
  <c r="I67" i="1"/>
  <c r="I7" i="1"/>
  <c r="G67" i="1"/>
  <c r="G82" i="1"/>
  <c r="I82" i="1"/>
  <c r="I17" i="1"/>
  <c r="I52" i="1"/>
  <c r="G42" i="1"/>
  <c r="I62" i="1"/>
  <c r="G27" i="1"/>
  <c r="G7" i="1"/>
  <c r="I47" i="1"/>
  <c r="G92" i="1"/>
  <c r="G97" i="1"/>
  <c r="E67" i="1"/>
  <c r="J97" i="1"/>
  <c r="K47" i="1" s="1"/>
  <c r="E97" i="1"/>
  <c r="E32" i="1"/>
  <c r="E62" i="1"/>
  <c r="G87" i="1"/>
  <c r="I42" i="1"/>
  <c r="G72" i="1"/>
  <c r="K7" i="1"/>
  <c r="E17" i="1"/>
  <c r="G52" i="1"/>
  <c r="I72" i="1"/>
  <c r="G37" i="1"/>
  <c r="I57" i="1"/>
  <c r="I37" i="1"/>
  <c r="G47" i="1"/>
  <c r="G17" i="1"/>
  <c r="K62" i="1" l="1"/>
  <c r="K52" i="1"/>
  <c r="K82" i="1"/>
  <c r="K22" i="1"/>
  <c r="K97" i="1"/>
  <c r="K67" i="1"/>
  <c r="K32" i="1"/>
  <c r="K57" i="1"/>
  <c r="K17" i="1"/>
  <c r="K72" i="1"/>
  <c r="K27" i="1"/>
  <c r="K42" i="1"/>
  <c r="K87" i="1"/>
  <c r="K37" i="1"/>
  <c r="K77" i="1"/>
  <c r="K12" i="1"/>
  <c r="K92" i="1"/>
</calcChain>
</file>

<file path=xl/sharedStrings.xml><?xml version="1.0" encoding="utf-8"?>
<sst xmlns="http://schemas.openxmlformats.org/spreadsheetml/2006/main" count="255" uniqueCount="66">
  <si>
    <t>中小企業</t>
    <rPh sb="0" eb="2">
      <t>チュウショウ</t>
    </rPh>
    <rPh sb="2" eb="4">
      <t>キギョウ</t>
    </rPh>
    <phoneticPr fontId="6"/>
  </si>
  <si>
    <t>大企業</t>
    <rPh sb="0" eb="3">
      <t>ダイキギョウ</t>
    </rPh>
    <phoneticPr fontId="6"/>
  </si>
  <si>
    <t>合計</t>
    <rPh sb="0" eb="2">
      <t>ゴウケイ</t>
    </rPh>
    <phoneticPr fontId="6"/>
  </si>
  <si>
    <t>うち小規模企業</t>
    <rPh sb="5" eb="7">
      <t>キギョウ</t>
    </rPh>
    <phoneticPr fontId="6"/>
  </si>
  <si>
    <t>産業</t>
    <rPh sb="0" eb="2">
      <t>サンギョウ</t>
    </rPh>
    <phoneticPr fontId="6"/>
  </si>
  <si>
    <t>構成比 （％）</t>
    <rPh sb="0" eb="3">
      <t>コウセイヒ</t>
    </rPh>
    <phoneticPr fontId="6"/>
  </si>
  <si>
    <t>鉱業，採石業，砂利採取業</t>
  </si>
  <si>
    <t>建設業</t>
  </si>
  <si>
    <t>情報通信業</t>
  </si>
  <si>
    <t>運輸業，郵便業</t>
  </si>
  <si>
    <t>卸売業，小売業</t>
  </si>
  <si>
    <t>卸売業</t>
    <rPh sb="0" eb="3">
      <t>オロシウリギョウ</t>
    </rPh>
    <phoneticPr fontId="6"/>
  </si>
  <si>
    <t>小売業</t>
    <rPh sb="0" eb="3">
      <t>コウリギョウ</t>
    </rPh>
    <phoneticPr fontId="6"/>
  </si>
  <si>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</si>
  <si>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</si>
  <si>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</si>
  <si>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</si>
  <si>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</si>
  <si>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</si>
  <si>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</si>
  <si>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</si>
  <si>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</si>
  <si>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非1次産業計</t>
    <rPh sb="0" eb="1">
      <t>ヒ</t>
    </rPh>
    <rPh sb="2" eb="3">
      <t>ツギ</t>
    </rPh>
    <rPh sb="3" eb="5">
      <t>サンギョウ</t>
    </rPh>
    <rPh sb="5" eb="6">
      <t>ケイ</t>
    </rPh>
    <phoneticPr fontId="6"/>
  </si>
  <si>
    <t>年</t>
    <rPh sb="0" eb="1">
      <t>ネン</t>
    </rPh>
    <phoneticPr fontId="1"/>
  </si>
  <si>
    <t>卸売業・小売業計</t>
    <rPh sb="0" eb="3">
      <t>オロシウリギョウ</t>
    </rPh>
    <rPh sb="4" eb="7">
      <t>コウリギョウ</t>
    </rPh>
    <rPh sb="7" eb="8">
      <t>ケイ</t>
    </rPh>
    <phoneticPr fontId="6"/>
  </si>
  <si>
    <t>製造業</t>
    <phoneticPr fontId="1"/>
  </si>
  <si>
    <t>電気・ガス・熱供給・水道業</t>
    <phoneticPr fontId="1"/>
  </si>
  <si>
    <t>電気・ガス・熱供給・水道業</t>
    <phoneticPr fontId="1"/>
  </si>
  <si>
    <t>製造業</t>
    <phoneticPr fontId="1"/>
  </si>
  <si>
    <t>(注)1.数値は、2009年は2009年7月時点、2012年は2012年2月時点、2014年は2014年7月時点、2016年は2016年6月時点のものである。</t>
    <rPh sb="1" eb="2">
      <t>チュウ</t>
    </rPh>
    <rPh sb="13" eb="14">
      <t>ネン</t>
    </rPh>
    <rPh sb="19" eb="20">
      <t>ネン</t>
    </rPh>
    <rPh sb="21" eb="22">
      <t>ガツ</t>
    </rPh>
    <rPh sb="22" eb="24">
      <t>ジテン</t>
    </rPh>
    <rPh sb="29" eb="30">
      <t>ネン</t>
    </rPh>
    <rPh sb="35" eb="36">
      <t>ネン</t>
    </rPh>
    <rPh sb="37" eb="38">
      <t>ガツ</t>
    </rPh>
    <rPh sb="38" eb="40">
      <t>ジテン</t>
    </rPh>
    <rPh sb="45" eb="46">
      <t>ネン</t>
    </rPh>
    <rPh sb="61" eb="62">
      <t>ネン</t>
    </rPh>
    <rPh sb="67" eb="68">
      <t>ネン</t>
    </rPh>
    <rPh sb="69" eb="70">
      <t>ガツ</t>
    </rPh>
    <rPh sb="70" eb="72">
      <t>ジテン</t>
    </rPh>
    <phoneticPr fontId="1"/>
  </si>
  <si>
    <t>　　 2.会社以外の法人及び農林漁業は含まれていない。</t>
    <phoneticPr fontId="1"/>
  </si>
  <si>
    <t xml:space="preserve">       の数が反映されている。</t>
    <phoneticPr fontId="1"/>
  </si>
  <si>
    <t>　　　 (2)本社等の事業主が支所等の情報も一括して報告する本社等一括調査を導入しているため、過去の中小企業白書</t>
    <phoneticPr fontId="1"/>
  </si>
  <si>
    <t xml:space="preserve">       の付属統計資料の「事業所・企業統計調査」による結果と単純に比較することは適切ではない。</t>
    <phoneticPr fontId="1"/>
  </si>
  <si>
    <t>(1) 企業ベース(会社及び個人の常用雇用者数)</t>
    <rPh sb="4" eb="6">
      <t>キギョウ</t>
    </rPh>
    <rPh sb="10" eb="12">
      <t>カイシャ</t>
    </rPh>
    <rPh sb="12" eb="13">
      <t>オヨ</t>
    </rPh>
    <rPh sb="14" eb="16">
      <t>コジン</t>
    </rPh>
    <rPh sb="22" eb="23">
      <t>スウ</t>
    </rPh>
    <phoneticPr fontId="1"/>
  </si>
  <si>
    <t>常用雇用者数（人）</t>
    <rPh sb="5" eb="6">
      <t>スウ</t>
    </rPh>
    <rPh sb="7" eb="8">
      <t>ニン</t>
    </rPh>
    <phoneticPr fontId="6"/>
  </si>
  <si>
    <t>(2) 会社ベース(会社の常用雇用者数)</t>
    <rPh sb="4" eb="6">
      <t>カイシャ</t>
    </rPh>
    <rPh sb="10" eb="12">
      <t>カイシャ</t>
    </rPh>
    <rPh sb="18" eb="19">
      <t>スウ</t>
    </rPh>
    <phoneticPr fontId="1"/>
  </si>
  <si>
    <t>(3) 個人ベース(個人事業者の常用雇用者数)</t>
    <rPh sb="4" eb="6">
      <t>コジン</t>
    </rPh>
    <rPh sb="10" eb="12">
      <t>コジン</t>
    </rPh>
    <rPh sb="12" eb="15">
      <t>ジギョウシャ</t>
    </rPh>
    <rPh sb="21" eb="22">
      <t>スウ</t>
    </rPh>
    <phoneticPr fontId="1"/>
  </si>
  <si>
    <t>注4）</t>
    <rPh sb="0" eb="1">
      <t>チュウ</t>
    </rPh>
    <phoneticPr fontId="1"/>
  </si>
  <si>
    <r>
      <t>資料：総務省「平成21年、平成26年経済センサス-基礎調査」、総務省・経済産業省「平成24年、平成28年経済センサス</t>
    </r>
    <r>
      <rPr>
        <sz val="11"/>
        <rFont val="ＭＳ Ｐゴシック"/>
        <family val="3"/>
        <charset val="128"/>
        <scheme val="minor"/>
      </rPr>
      <t>-活動調査」再編加工</t>
    </r>
    <rPh sb="7" eb="9">
      <t>ヘイセイ</t>
    </rPh>
    <rPh sb="11" eb="12">
      <t>ネン</t>
    </rPh>
    <rPh sb="13" eb="15">
      <t>ヘイセイ</t>
    </rPh>
    <rPh sb="17" eb="18">
      <t>ネン</t>
    </rPh>
    <rPh sb="47" eb="49">
      <t>ヘイセイ</t>
    </rPh>
    <rPh sb="51" eb="52">
      <t>ネン</t>
    </rPh>
    <phoneticPr fontId="1"/>
  </si>
  <si>
    <t xml:space="preserve">      3.企業の規模区分については、中小企業基本法（昭和38年法律第154号）による。</t>
    <rPh sb="11" eb="13">
      <t>キボ</t>
    </rPh>
    <phoneticPr fontId="1"/>
  </si>
  <si>
    <t>　(1)　大企業</t>
    <phoneticPr fontId="1"/>
  </si>
  <si>
    <t>　　総数のうち(2)及び(3)に該当しない企業</t>
    <phoneticPr fontId="1"/>
  </si>
  <si>
    <t>　(2)　中小企業</t>
    <phoneticPr fontId="1"/>
  </si>
  <si>
    <t>　　ア　製造業、建設業、運輸業その他の業種：資本金3億円以下又は常用雇用者規模300人以下</t>
    <phoneticPr fontId="1"/>
  </si>
  <si>
    <t>　　　　※ゴム製品製造業は、常用雇用者規模900人以下</t>
    <rPh sb="7" eb="9">
      <t>セイヒン</t>
    </rPh>
    <rPh sb="9" eb="12">
      <t>セイゾウギョウ</t>
    </rPh>
    <phoneticPr fontId="1"/>
  </si>
  <si>
    <t>　　イ　卸売業：資本金1億円以下又は常用雇用者規模100人以下</t>
    <phoneticPr fontId="1"/>
  </si>
  <si>
    <t>　　ウ　サービス業：資本金5000万円以下又は常用雇用者規模100人以下</t>
    <phoneticPr fontId="1"/>
  </si>
  <si>
    <t>　　　　※ソフトウェア業、情報処理・提供サービス業は、資本金3億円以下又は常時雇用者規模300人以下</t>
    <rPh sb="11" eb="12">
      <t>ギョウ</t>
    </rPh>
    <rPh sb="13" eb="15">
      <t>ジョウホウ</t>
    </rPh>
    <rPh sb="15" eb="17">
      <t>ショリ</t>
    </rPh>
    <rPh sb="18" eb="20">
      <t>テイキョウ</t>
    </rPh>
    <rPh sb="24" eb="25">
      <t>ギョウ</t>
    </rPh>
    <rPh sb="27" eb="30">
      <t>シホンキン</t>
    </rPh>
    <rPh sb="31" eb="33">
      <t>オクエン</t>
    </rPh>
    <rPh sb="33" eb="35">
      <t>イカ</t>
    </rPh>
    <rPh sb="35" eb="36">
      <t>マタ</t>
    </rPh>
    <rPh sb="37" eb="39">
      <t>ジョウジ</t>
    </rPh>
    <rPh sb="39" eb="42">
      <t>コヨウシャ</t>
    </rPh>
    <rPh sb="42" eb="44">
      <t>キボ</t>
    </rPh>
    <rPh sb="47" eb="50">
      <t>ニンイカ</t>
    </rPh>
    <phoneticPr fontId="1"/>
  </si>
  <si>
    <t>　　　　※旅館・ホテル業は、常時雇用者規模200人以下</t>
    <rPh sb="5" eb="7">
      <t>リョカン</t>
    </rPh>
    <rPh sb="11" eb="12">
      <t>ギョウ</t>
    </rPh>
    <rPh sb="14" eb="16">
      <t>ジョウジ</t>
    </rPh>
    <rPh sb="16" eb="19">
      <t>コヨウシャ</t>
    </rPh>
    <rPh sb="19" eb="21">
      <t>キボ</t>
    </rPh>
    <rPh sb="24" eb="25">
      <t>ニン</t>
    </rPh>
    <rPh sb="25" eb="27">
      <t>イカ</t>
    </rPh>
    <phoneticPr fontId="1"/>
  </si>
  <si>
    <t>　　エ　小売業：資本金5000万円以下又は常用雇用者規模50人以下</t>
    <phoneticPr fontId="1"/>
  </si>
  <si>
    <t>　(3)　小規模企業</t>
    <phoneticPr fontId="1"/>
  </si>
  <si>
    <t>　　ア　製造業、建設業、運輸業その他の業種：常用雇用者規模20人以下</t>
    <phoneticPr fontId="1"/>
  </si>
  <si>
    <t>　　イ　商業、サービス業：常用雇用者規模5人以下</t>
    <phoneticPr fontId="1"/>
  </si>
  <si>
    <t>　　　　※宿泊業・娯楽業は、常用雇用者規模20人以下</t>
    <rPh sb="5" eb="7">
      <t>シュクハク</t>
    </rPh>
    <rPh sb="7" eb="8">
      <t>ギョウ</t>
    </rPh>
    <rPh sb="9" eb="12">
      <t>ゴラクギョウ</t>
    </rPh>
    <rPh sb="14" eb="16">
      <t>ジョウヨウ</t>
    </rPh>
    <rPh sb="16" eb="19">
      <t>コヨウシャ</t>
    </rPh>
    <rPh sb="19" eb="21">
      <t>キボ</t>
    </rPh>
    <rPh sb="23" eb="24">
      <t>ニン</t>
    </rPh>
    <rPh sb="24" eb="26">
      <t>イカ</t>
    </rPh>
    <phoneticPr fontId="1"/>
  </si>
  <si>
    <t>　　 4.中小企業庁の公表値ベース。中小企業庁「中小企業の企業数」は、2009年数値について、3.の条件のうち「※」を反映しない、</t>
    <rPh sb="5" eb="7">
      <t>チュウショウ</t>
    </rPh>
    <rPh sb="7" eb="10">
      <t>キギョウチョウ</t>
    </rPh>
    <rPh sb="11" eb="13">
      <t>コウヒョウ</t>
    </rPh>
    <rPh sb="13" eb="14">
      <t>アタイ</t>
    </rPh>
    <rPh sb="18" eb="20">
      <t>チュウショウ</t>
    </rPh>
    <rPh sb="20" eb="23">
      <t>キギョウチョウ</t>
    </rPh>
    <rPh sb="24" eb="26">
      <t>チュウショウ</t>
    </rPh>
    <rPh sb="26" eb="28">
      <t>キギョウ</t>
    </rPh>
    <rPh sb="29" eb="31">
      <t>キギョウ</t>
    </rPh>
    <rPh sb="31" eb="32">
      <t>スウ</t>
    </rPh>
    <rPh sb="39" eb="40">
      <t>ネン</t>
    </rPh>
    <rPh sb="40" eb="42">
      <t>スウチ</t>
    </rPh>
    <rPh sb="50" eb="52">
      <t>ジョウケン</t>
    </rPh>
    <rPh sb="59" eb="61">
      <t>ハンエイ</t>
    </rPh>
    <phoneticPr fontId="1"/>
  </si>
  <si>
    <t>　　　個人事業者の常用雇用者を本所・本社・本店に従事する正社員・正職員、パート・アルバイトの合計とするなど、</t>
    <rPh sb="29" eb="31">
      <t>ジュウジ</t>
    </rPh>
    <phoneticPr fontId="1"/>
  </si>
  <si>
    <t>　　　2012年以降の結果と単純に比較することが適切ではない。</t>
    <phoneticPr fontId="1"/>
  </si>
  <si>
    <t>　　　なお、千葉県算出の2009年値では、3.の条件で算出した。</t>
    <rPh sb="6" eb="9">
      <t>チバケン</t>
    </rPh>
    <rPh sb="9" eb="11">
      <t>サンシュツ</t>
    </rPh>
    <rPh sb="16" eb="17">
      <t>ネン</t>
    </rPh>
    <rPh sb="17" eb="18">
      <t>チ</t>
    </rPh>
    <rPh sb="24" eb="26">
      <t>ジョウケン</t>
    </rPh>
    <rPh sb="27" eb="29">
      <t>サンシュツ</t>
    </rPh>
    <phoneticPr fontId="1"/>
  </si>
  <si>
    <t>　　 5.3.と4.の条件の区分では、中小企業基本法以外の中小企業関連法令において中小企業又は小規模企業として扱われる企業</t>
    <phoneticPr fontId="1"/>
  </si>
  <si>
    <t>　　 6.小規模企業の構成比は全企業数に占める割合とする。</t>
    <phoneticPr fontId="1"/>
  </si>
  <si>
    <t>　　 7.産業分類は、2013年10月改訂のものに従っている。</t>
    <phoneticPr fontId="1"/>
  </si>
  <si>
    <r>
      <t>　　 8.</t>
    </r>
    <r>
      <rPr>
        <sz val="11"/>
        <rFont val="ＭＳ Ｐゴシック"/>
        <family val="3"/>
        <charset val="128"/>
        <scheme val="minor"/>
      </rPr>
      <t>「経済センサス-基礎調査」及び「経済センサス-活動調査」では(１)商業・法人登記等の行政記録を活用して、事業所・企業の捕捉範囲を拡大しており、</t>
    </r>
    <rPh sb="18" eb="19">
      <t>オヨ</t>
    </rPh>
    <rPh sb="28" eb="30">
      <t>カツドウ</t>
    </rPh>
    <phoneticPr fontId="1"/>
  </si>
  <si>
    <t>　　 9.常用雇用者数には、海外における常用雇用者数も含む。</t>
    <rPh sb="5" eb="7">
      <t>ジョウヨウ</t>
    </rPh>
    <rPh sb="7" eb="10">
      <t>コヨウシャ</t>
    </rPh>
    <rPh sb="10" eb="11">
      <t>スウ</t>
    </rPh>
    <rPh sb="14" eb="16">
      <t>カイガイ</t>
    </rPh>
    <rPh sb="20" eb="22">
      <t>ジョウヨウ</t>
    </rPh>
    <rPh sb="22" eb="25">
      <t>コヨウシャ</t>
    </rPh>
    <rPh sb="25" eb="26">
      <t>スウ</t>
    </rPh>
    <rPh sb="27" eb="28">
      <t>フク</t>
    </rPh>
    <phoneticPr fontId="1"/>
  </si>
  <si>
    <t>3表　千葉県の産業別規模別常用雇用者数（民営、非一次産業、2009年、2012年、2014年、2016年）</t>
    <rPh sb="3" eb="6">
      <t>チバケン</t>
    </rPh>
    <rPh sb="7" eb="10">
      <t>サンギョウベツ</t>
    </rPh>
    <rPh sb="10" eb="13">
      <t>キボベツ</t>
    </rPh>
    <rPh sb="18" eb="19">
      <t>スウ</t>
    </rPh>
    <rPh sb="20" eb="22">
      <t>ミンエイ</t>
    </rPh>
    <rPh sb="23" eb="24">
      <t>ヒ</t>
    </rPh>
    <rPh sb="24" eb="26">
      <t>イチジ</t>
    </rPh>
    <rPh sb="26" eb="28">
      <t>サンギョウ</t>
    </rPh>
    <rPh sb="33" eb="34">
      <t>ネン</t>
    </rPh>
    <rPh sb="39" eb="40">
      <t>ネン</t>
    </rPh>
    <rPh sb="45" eb="46">
      <t>ネン</t>
    </rPh>
    <rPh sb="51" eb="52">
      <t>ネン</t>
    </rPh>
    <phoneticPr fontId="3"/>
  </si>
  <si>
    <t>3表　千葉県の産業別規模別常用雇用者数（民営、非一次産業、2009年、2012年、2014年、2016年）</t>
    <rPh sb="7" eb="10">
      <t>サンギョウベツ</t>
    </rPh>
    <rPh sb="10" eb="13">
      <t>キボベツ</t>
    </rPh>
    <rPh sb="18" eb="19">
      <t>スウ</t>
    </rPh>
    <rPh sb="20" eb="22">
      <t>ミンエイ</t>
    </rPh>
    <rPh sb="23" eb="24">
      <t>ヒ</t>
    </rPh>
    <rPh sb="24" eb="26">
      <t>イチジ</t>
    </rPh>
    <rPh sb="26" eb="28">
      <t>サンギョウ</t>
    </rPh>
    <rPh sb="33" eb="34">
      <t>ネン</t>
    </rPh>
    <rPh sb="39" eb="40">
      <t>ネン</t>
    </rPh>
    <rPh sb="45" eb="46">
      <t>ネン</t>
    </rPh>
    <rPh sb="51" eb="52">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</si>
</sst>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_);[Red]\(0.0\)"/>
    <numFmt numFmtId="178" formatCode="#,##0_ "/>
    <numFmt numFmtId="179" formatCode="\(#,##0\)"/>
    <numFmt numFmtId="180" formatCode="\(0.0\)"/>
  </numFmts>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font>
    <font>
      <sz val="6"/>
      <name val="Courier New"/>
      <family val="3"/>
    </font>
    <font>
      <sz val="9"/>
      <name val="ＭＳ Ｐゴシック"/>
      <family val="3"/>
      <charset val="128"/>
    </font>
    <font>
      <sz val="11"/>
      <name val="ＭＳ Ｐゴシック"/>
      <family val="3"/>
      <charset val="128"/>
    </font>
    <font>
      <sz val="6"/>
      <name val="ＭＳ Ｐゴシック"/>
      <family val="3"/>
      <charset val="128"/>
    </font>
    <font>
      <sz val="12"/>
      <color indexed="8"/>
      <name val="Courier New"/>
      <family val="3"/>
    </font>
    <font>
      <sz val="11"/>
      <color theme="1"/>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i/>
      <sz val="11"/>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CC99"/>
        <bgColor indexed="64"/>
      </patternFill>
    </fill>
    <fill>
      <patternFill patternType="solid">
        <fgColor theme="9" tint="0.79998168889431442"/>
        <bgColor indexed="64"/>
      </patternFill>
    </fill>
  </fills>
  <borders count="46">
    <border>
      <left/>
      <right/>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hair">
        <color indexed="8"/>
      </left>
      <right style="thin">
        <color indexed="8"/>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diagonalDown="1">
      <left style="thin">
        <color indexed="8"/>
      </left>
      <right/>
      <top style="thin">
        <color indexed="8"/>
      </top>
      <bottom/>
      <diagonal style="thin">
        <color indexed="8"/>
      </diagonal>
    </border>
    <border diagonalDown="1">
      <left/>
      <right/>
      <top style="thin">
        <color indexed="8"/>
      </top>
      <bottom/>
      <diagonal style="thin">
        <color indexed="8"/>
      </diagonal>
    </border>
    <border diagonalDown="1">
      <left style="thin">
        <color indexed="8"/>
      </left>
      <right/>
      <top/>
      <bottom style="thin">
        <color indexed="8"/>
      </bottom>
      <diagonal style="thin">
        <color indexed="8"/>
      </diagonal>
    </border>
    <border diagonalDown="1">
      <left/>
      <right/>
      <top/>
      <bottom style="thin">
        <color indexed="8"/>
      </bottom>
      <diagonal style="thin">
        <color indexed="8"/>
      </diagonal>
    </border>
    <border>
      <left/>
      <right/>
      <top style="thin">
        <color indexed="8"/>
      </top>
      <bottom style="hair">
        <color indexed="8"/>
      </bottom>
      <diagonal/>
    </border>
    <border>
      <left/>
      <right style="thin">
        <color indexed="8"/>
      </right>
      <top style="thin">
        <color indexed="8"/>
      </top>
      <bottom style="hair">
        <color indexed="8"/>
      </bottom>
      <diagonal/>
    </border>
    <border>
      <left/>
      <right/>
      <top/>
      <bottom style="thin">
        <color indexed="8"/>
      </bottom>
      <diagonal/>
    </border>
    <border>
      <left style="thin">
        <color indexed="8"/>
      </left>
      <right/>
      <top/>
      <bottom/>
      <diagonal/>
    </border>
    <border diagonalDown="1">
      <left style="thin">
        <color indexed="64"/>
      </left>
      <right/>
      <top style="thin">
        <color indexed="64"/>
      </top>
      <bottom/>
      <diagonal style="thin">
        <color indexed="8"/>
      </diagonal>
    </border>
    <border diagonalDown="1">
      <left/>
      <right/>
      <top style="thin">
        <color indexed="64"/>
      </top>
      <bottom/>
      <diagonal style="thin">
        <color indexed="8"/>
      </diagonal>
    </border>
    <border>
      <left/>
      <right/>
      <top style="thin">
        <color indexed="64"/>
      </top>
      <bottom/>
      <diagonal/>
    </border>
    <border>
      <left style="thin">
        <color indexed="8"/>
      </left>
      <right style="thin">
        <color indexed="8"/>
      </right>
      <top style="thin">
        <color indexed="64"/>
      </top>
      <bottom/>
      <diagonal/>
    </border>
    <border>
      <left/>
      <right style="thin">
        <color indexed="8"/>
      </right>
      <top style="thin">
        <color indexed="64"/>
      </top>
      <bottom/>
      <diagonal/>
    </border>
    <border>
      <left/>
      <right style="thin">
        <color indexed="8"/>
      </right>
      <top style="thin">
        <color indexed="64"/>
      </top>
      <bottom style="hair">
        <color indexed="8"/>
      </bottom>
      <diagonal/>
    </border>
    <border>
      <left/>
      <right style="thin">
        <color indexed="64"/>
      </right>
      <top style="thin">
        <color indexed="64"/>
      </top>
      <bottom style="hair">
        <color indexed="8"/>
      </bottom>
      <diagonal/>
    </border>
    <border diagonalDown="1">
      <left style="thin">
        <color indexed="64"/>
      </left>
      <right/>
      <top/>
      <bottom style="thin">
        <color indexed="8"/>
      </bottom>
      <diagonal style="thin">
        <color indexed="8"/>
      </diagonal>
    </border>
    <border>
      <left/>
      <right style="thin">
        <color indexed="64"/>
      </right>
      <top/>
      <bottom/>
      <diagonal/>
    </border>
    <border>
      <left style="thin">
        <color indexed="64"/>
      </left>
      <right/>
      <top style="thin">
        <color indexed="8"/>
      </top>
      <bottom style="thin">
        <color indexed="8"/>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style="hair">
        <color indexed="8"/>
      </right>
      <top style="thin">
        <color indexed="8"/>
      </top>
      <bottom style="thin">
        <color indexed="8"/>
      </bottom>
      <diagonal/>
    </border>
    <border>
      <left style="thin">
        <color indexed="8"/>
      </left>
      <right/>
      <top style="thin">
        <color indexed="64"/>
      </top>
      <bottom style="hair">
        <color indexed="8"/>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8"/>
      </top>
      <bottom/>
      <diagonal/>
    </border>
    <border>
      <left/>
      <right style="thin">
        <color indexed="64"/>
      </right>
      <top/>
      <bottom style="thin">
        <color indexed="8"/>
      </bottom>
      <diagonal/>
    </border>
    <border>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64"/>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8"/>
      </bottom>
      <diagonal/>
    </border>
  </borders>
  <cellStyleXfs count="8">
    <xf numFmtId="0" fontId="0" fillId="0" borderId="0">
      <alignment vertical="center"/>
    </xf>
    <xf numFmtId="0" fontId="2" fillId="0" borderId="0">
      <alignment vertical="center"/>
    </xf>
    <xf numFmtId="38" fontId="7" fillId="0" borderId="0" applyFont="0" applyFill="0" applyBorder="0" applyAlignment="0" applyProtection="0">
      <alignment vertical="center"/>
    </xf>
    <xf numFmtId="0" fontId="4" fillId="0" borderId="0"/>
    <xf numFmtId="0" fontId="8" fillId="0" borderId="0">
      <alignment vertical="center"/>
    </xf>
    <xf numFmtId="0" fontId="4" fillId="0" borderId="0">
      <alignment vertical="center"/>
    </xf>
    <xf numFmtId="0" fontId="5" fillId="0" borderId="0"/>
    <xf numFmtId="38" fontId="10" fillId="0" borderId="0" applyFont="0" applyFill="0" applyBorder="0" applyAlignment="0" applyProtection="0">
      <alignment vertical="center"/>
    </xf>
  </cellStyleXfs>
  <cellXfs count="70">
    <xf numFmtId="0" fontId="0" fillId="0" borderId="0" xfId="0">
      <alignment vertical="center"/>
    </xf>
    <xf numFmtId="0" fontId="5" fillId="3" borderId="2" xfId="5" applyFont="1" applyFill="1" applyBorder="1" applyAlignment="1">
      <alignment vertical="center"/>
    </xf>
    <xf numFmtId="0" fontId="5" fillId="3" borderId="3" xfId="5" applyFont="1" applyFill="1" applyBorder="1" applyAlignment="1">
      <alignment vertical="center"/>
    </xf>
    <xf numFmtId="0" fontId="5" fillId="3" borderId="4" xfId="5" applyFont="1" applyFill="1" applyBorder="1" applyAlignment="1">
      <alignment horizontal="center" vertical="center" wrapText="1"/>
    </xf>
    <xf numFmtId="0" fontId="5" fillId="3" borderId="5" xfId="5" applyFont="1" applyFill="1" applyBorder="1" applyAlignment="1">
      <alignment horizontal="center" vertical="center"/>
    </xf>
    <xf numFmtId="0" fontId="5" fillId="3" borderId="17" xfId="5" applyFont="1" applyFill="1" applyBorder="1" applyAlignment="1">
      <alignment horizontal="center" vertical="center"/>
    </xf>
    <xf numFmtId="0" fontId="5" fillId="0" borderId="0" xfId="5" applyFont="1" applyFill="1">
      <alignment vertical="center"/>
    </xf>
    <xf numFmtId="176" fontId="5" fillId="0" borderId="0" xfId="1" applyNumberFormat="1" applyFont="1" applyFill="1" applyBorder="1" applyAlignment="1">
      <alignment vertical="center"/>
    </xf>
    <xf numFmtId="0" fontId="5" fillId="3" borderId="21" xfId="5" applyFont="1" applyFill="1" applyBorder="1" applyAlignment="1">
      <alignment horizontal="center" vertical="center"/>
    </xf>
    <xf numFmtId="38" fontId="5" fillId="0" borderId="0" xfId="1" applyNumberFormat="1" applyFont="1" applyFill="1" applyBorder="1" applyAlignment="1">
      <alignment vertical="center"/>
    </xf>
    <xf numFmtId="177" fontId="5" fillId="0" borderId="0" xfId="1" applyNumberFormat="1" applyFont="1" applyFill="1" applyBorder="1" applyAlignment="1">
      <alignment vertical="center"/>
    </xf>
    <xf numFmtId="38" fontId="5" fillId="0" borderId="0" xfId="2" applyFont="1" applyFill="1" applyBorder="1" applyAlignment="1">
      <alignment vertical="center"/>
    </xf>
    <xf numFmtId="0" fontId="0" fillId="0" borderId="0" xfId="0" applyFill="1">
      <alignment vertical="center"/>
    </xf>
    <xf numFmtId="0" fontId="9" fillId="0" borderId="0" xfId="0" applyFont="1">
      <alignment vertical="center"/>
    </xf>
    <xf numFmtId="178" fontId="5" fillId="3" borderId="34" xfId="6" applyNumberFormat="1" applyFont="1" applyFill="1" applyBorder="1" applyAlignment="1">
      <alignment horizontal="center" vertical="center" wrapText="1"/>
    </xf>
    <xf numFmtId="0" fontId="9" fillId="0" borderId="0" xfId="0" applyFont="1" applyFill="1">
      <alignment vertical="center"/>
    </xf>
    <xf numFmtId="179" fontId="11" fillId="4" borderId="6" xfId="7" applyNumberFormat="1" applyFont="1" applyFill="1" applyBorder="1">
      <alignment vertical="center"/>
    </xf>
    <xf numFmtId="180" fontId="11" fillId="4" borderId="7" xfId="7" applyNumberFormat="1" applyFont="1" applyFill="1" applyBorder="1">
      <alignment vertical="center"/>
    </xf>
    <xf numFmtId="38" fontId="5" fillId="0" borderId="6" xfId="1" applyNumberFormat="1" applyFont="1" applyBorder="1">
      <alignment vertical="center"/>
    </xf>
    <xf numFmtId="177" fontId="5" fillId="0" borderId="7" xfId="1" applyNumberFormat="1" applyFont="1" applyBorder="1">
      <alignment vertical="center"/>
    </xf>
    <xf numFmtId="38" fontId="5" fillId="0" borderId="6" xfId="2" applyFont="1" applyBorder="1">
      <alignment vertical="center"/>
    </xf>
    <xf numFmtId="0" fontId="5" fillId="2" borderId="28" xfId="5" applyFont="1" applyFill="1" applyBorder="1">
      <alignment vertical="center"/>
    </xf>
    <xf numFmtId="0" fontId="12" fillId="0" borderId="0" xfId="0" applyFont="1">
      <alignment vertical="center"/>
    </xf>
    <xf numFmtId="38" fontId="13" fillId="0" borderId="0" xfId="7" applyFont="1">
      <alignment vertical="center"/>
    </xf>
    <xf numFmtId="0" fontId="14" fillId="0" borderId="0" xfId="0" applyFont="1">
      <alignment vertical="center"/>
    </xf>
    <xf numFmtId="0" fontId="5" fillId="2" borderId="0" xfId="1" applyFont="1" applyFill="1" applyAlignment="1">
      <alignment horizontal="left" vertical="center" wrapText="1"/>
    </xf>
    <xf numFmtId="0" fontId="5" fillId="3" borderId="11" xfId="5" applyFont="1" applyFill="1" applyBorder="1" applyAlignment="1">
      <alignment horizontal="center" vertical="center"/>
    </xf>
    <xf numFmtId="0" fontId="5" fillId="3" borderId="12" xfId="5" applyFont="1" applyFill="1" applyBorder="1" applyAlignment="1">
      <alignment horizontal="center" vertical="center"/>
    </xf>
    <xf numFmtId="0" fontId="5" fillId="3" borderId="13" xfId="5" applyFont="1" applyFill="1" applyBorder="1" applyAlignment="1">
      <alignment horizontal="center" vertical="center"/>
    </xf>
    <xf numFmtId="0" fontId="5" fillId="3" borderId="14" xfId="5" applyFont="1" applyFill="1" applyBorder="1" applyAlignment="1">
      <alignment horizontal="center" vertical="center"/>
    </xf>
    <xf numFmtId="0" fontId="5" fillId="3" borderId="1" xfId="5" applyFont="1" applyFill="1" applyBorder="1" applyAlignment="1">
      <alignment horizontal="center" vertical="center"/>
    </xf>
    <xf numFmtId="0" fontId="5" fillId="3" borderId="10" xfId="5" applyFont="1" applyFill="1" applyBorder="1" applyAlignment="1">
      <alignment horizontal="center" vertical="center"/>
    </xf>
    <xf numFmtId="0" fontId="5" fillId="3" borderId="16" xfId="5" applyFont="1" applyFill="1" applyBorder="1" applyAlignment="1">
      <alignment horizontal="center" vertical="center"/>
    </xf>
    <xf numFmtId="0" fontId="5" fillId="3" borderId="8" xfId="5" applyFont="1" applyFill="1" applyBorder="1" applyAlignment="1">
      <alignment horizontal="center" vertical="center"/>
    </xf>
    <xf numFmtId="0" fontId="5" fillId="3" borderId="15" xfId="5" applyFont="1" applyFill="1" applyBorder="1" applyAlignment="1">
      <alignment horizontal="center" vertical="center"/>
    </xf>
    <xf numFmtId="0" fontId="5" fillId="3" borderId="0" xfId="5" applyFont="1" applyFill="1" applyBorder="1" applyAlignment="1">
      <alignment horizontal="center" vertical="center"/>
    </xf>
    <xf numFmtId="0" fontId="5" fillId="3" borderId="9" xfId="5" applyFont="1" applyFill="1" applyBorder="1" applyAlignment="1">
      <alignment horizontal="center" vertical="center"/>
    </xf>
    <xf numFmtId="0" fontId="5" fillId="3" borderId="6" xfId="5" applyFont="1" applyFill="1" applyBorder="1" applyAlignment="1">
      <alignment horizontal="center" vertical="center"/>
    </xf>
    <xf numFmtId="0" fontId="5" fillId="2" borderId="32"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5" fillId="2" borderId="40"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37" xfId="5" applyFont="1" applyFill="1" applyBorder="1" applyAlignment="1">
      <alignment horizontal="left" vertical="center" wrapText="1"/>
    </xf>
    <xf numFmtId="0" fontId="5" fillId="2" borderId="38" xfId="5" applyFont="1" applyFill="1" applyBorder="1" applyAlignment="1">
      <alignment horizontal="left" vertical="center" wrapText="1"/>
    </xf>
    <xf numFmtId="0" fontId="5" fillId="2" borderId="42" xfId="5" applyFont="1" applyFill="1" applyBorder="1" applyAlignment="1">
      <alignment horizontal="left" vertical="center" wrapText="1"/>
    </xf>
    <xf numFmtId="0" fontId="5" fillId="2" borderId="39" xfId="5" applyFont="1" applyFill="1" applyBorder="1" applyAlignment="1">
      <alignment horizontal="left" vertical="center"/>
    </xf>
    <xf numFmtId="0" fontId="5" fillId="2" borderId="38" xfId="5" applyFont="1" applyFill="1" applyBorder="1" applyAlignment="1">
      <alignment horizontal="left" vertical="center"/>
    </xf>
    <xf numFmtId="0" fontId="5" fillId="2" borderId="42" xfId="5" applyFont="1" applyFill="1" applyBorder="1" applyAlignment="1">
      <alignment horizontal="left" vertical="center"/>
    </xf>
    <xf numFmtId="0" fontId="5" fillId="2" borderId="33"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44" xfId="5" applyFont="1" applyFill="1" applyBorder="1" applyAlignment="1">
      <alignment horizontal="right" vertical="center"/>
    </xf>
    <xf numFmtId="0" fontId="5" fillId="2" borderId="45" xfId="5" applyFont="1" applyFill="1" applyBorder="1" applyAlignment="1">
      <alignment horizontal="right" vertical="center"/>
    </xf>
    <xf numFmtId="0" fontId="5" fillId="3" borderId="28" xfId="5" applyFont="1" applyFill="1" applyBorder="1" applyAlignment="1">
      <alignment horizontal="center" vertical="center"/>
    </xf>
    <xf numFmtId="0" fontId="5" fillId="3" borderId="19" xfId="5" applyFont="1" applyFill="1" applyBorder="1" applyAlignment="1">
      <alignment horizontal="center" vertical="center"/>
    </xf>
    <xf numFmtId="0" fontId="5" fillId="3" borderId="20" xfId="5" applyFont="1" applyFill="1" applyBorder="1" applyAlignment="1">
      <alignment horizontal="center" vertical="center"/>
    </xf>
    <xf numFmtId="0" fontId="5" fillId="3" borderId="26" xfId="5" applyFont="1" applyFill="1" applyBorder="1" applyAlignment="1">
      <alignment horizontal="center" vertical="center"/>
    </xf>
    <xf numFmtId="0" fontId="5" fillId="3" borderId="22" xfId="5" applyFont="1" applyFill="1" applyBorder="1" applyAlignment="1">
      <alignment horizontal="center" vertical="center"/>
    </xf>
    <xf numFmtId="0" fontId="5" fillId="3" borderId="23" xfId="5" applyFont="1" applyFill="1" applyBorder="1" applyAlignment="1">
      <alignment horizontal="center" vertical="center"/>
    </xf>
    <xf numFmtId="0" fontId="5" fillId="3" borderId="24" xfId="5" applyFont="1" applyFill="1" applyBorder="1" applyAlignment="1">
      <alignment horizontal="center" vertical="center"/>
    </xf>
    <xf numFmtId="0" fontId="5" fillId="3" borderId="35" xfId="5" applyFont="1" applyFill="1" applyBorder="1" applyAlignment="1">
      <alignment horizontal="center" vertical="center"/>
    </xf>
    <xf numFmtId="0" fontId="5" fillId="3" borderId="25" xfId="5" applyFont="1" applyFill="1" applyBorder="1" applyAlignment="1">
      <alignment horizontal="center" vertical="center"/>
    </xf>
    <xf numFmtId="0" fontId="5" fillId="3" borderId="18" xfId="5" applyFont="1" applyFill="1" applyBorder="1" applyAlignment="1">
      <alignment horizontal="center" vertical="center"/>
    </xf>
    <xf numFmtId="0" fontId="5" fillId="3" borderId="27" xfId="5" applyFont="1" applyFill="1" applyBorder="1" applyAlignment="1">
      <alignment horizontal="center" vertical="center"/>
    </xf>
  </cellXfs>
  <cellStyles count="8">
    <cellStyle name="桁区切り" xfId="7" builtinId="6"/>
    <cellStyle name="桁区切り 2" xfId="2"/>
    <cellStyle name="標準" xfId="0" builtinId="0"/>
    <cellStyle name="標準 2" xfId="3"/>
    <cellStyle name="標準 3" xfId="1"/>
    <cellStyle name="標準 5" xfId="4"/>
    <cellStyle name="標準_国会発注回答3" xfId="5"/>
    <cellStyle name="標準_付属統計様式（産業別規模別事業所・企業数）"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324"/>
  <sheetViews>
    <sheetView showGridLines="0" tabSelected="1" view="pageBreakPreview" zoomScale="60" zoomScaleNormal="100" workbookViewId="0">
      <selection activeCell="D10" sqref="D10"/>
    </sheetView>
  </sheetViews>
  <sheetFormatPr defaultRowHeight="13.5" x14ac:dyDescent="0.15"/>
  <cols>
    <col min="4" max="11" width="10.375" customWidth="1"/>
    <col min="12" max="12" width="2.25" customWidth="1"/>
  </cols>
  <sheetData>
    <row r="1" spans="1:12" x14ac:dyDescent="0.15">
      <c r="A1" s="7" t="s">
        <v>64</v>
      </c>
      <c r="B1" s="13"/>
      <c r="C1" s="13"/>
      <c r="D1" s="13"/>
      <c r="E1" s="13"/>
      <c r="F1" s="13"/>
      <c r="G1" s="13"/>
      <c r="H1" s="13"/>
      <c r="I1" s="13"/>
      <c r="J1" s="13"/>
      <c r="K1" s="13"/>
    </row>
    <row r="2" spans="1:12" x14ac:dyDescent="0.15">
      <c r="A2" s="7"/>
      <c r="B2" s="13"/>
      <c r="C2" s="13"/>
      <c r="D2" s="13"/>
      <c r="E2" s="13"/>
      <c r="F2" s="13"/>
      <c r="G2" s="13"/>
      <c r="H2" s="13"/>
      <c r="I2" s="13"/>
      <c r="J2" s="13"/>
      <c r="K2" s="13"/>
    </row>
    <row r="3" spans="1:12" x14ac:dyDescent="0.15">
      <c r="A3" s="6" t="s">
        <v>34</v>
      </c>
      <c r="B3" s="13"/>
      <c r="C3" s="13"/>
      <c r="D3" s="13"/>
      <c r="E3" s="13"/>
      <c r="F3" s="13"/>
      <c r="G3" s="13"/>
      <c r="H3" s="13"/>
      <c r="I3" s="13"/>
      <c r="J3" s="13"/>
      <c r="K3" s="13"/>
    </row>
    <row r="4" spans="1:12" x14ac:dyDescent="0.15">
      <c r="A4" s="26"/>
      <c r="B4" s="27"/>
      <c r="C4" s="4"/>
      <c r="D4" s="30" t="s">
        <v>0</v>
      </c>
      <c r="E4" s="31"/>
      <c r="F4" s="31"/>
      <c r="G4" s="31"/>
      <c r="H4" s="32" t="s">
        <v>1</v>
      </c>
      <c r="I4" s="32"/>
      <c r="J4" s="34" t="s">
        <v>2</v>
      </c>
      <c r="K4" s="32"/>
    </row>
    <row r="5" spans="1:12" x14ac:dyDescent="0.15">
      <c r="A5" s="28"/>
      <c r="B5" s="29"/>
      <c r="C5" s="5"/>
      <c r="D5" s="1"/>
      <c r="E5" s="2"/>
      <c r="F5" s="36" t="s">
        <v>3</v>
      </c>
      <c r="G5" s="36"/>
      <c r="H5" s="33"/>
      <c r="I5" s="33"/>
      <c r="J5" s="35"/>
      <c r="K5" s="33"/>
    </row>
    <row r="6" spans="1:12" ht="27" x14ac:dyDescent="0.15">
      <c r="A6" s="37" t="s">
        <v>4</v>
      </c>
      <c r="B6" s="36"/>
      <c r="C6" s="4" t="s">
        <v>23</v>
      </c>
      <c r="D6" s="14" t="s">
        <v>35</v>
      </c>
      <c r="E6" s="3" t="s">
        <v>5</v>
      </c>
      <c r="F6" s="14" t="s">
        <v>35</v>
      </c>
      <c r="G6" s="3" t="s">
        <v>5</v>
      </c>
      <c r="H6" s="14" t="s">
        <v>35</v>
      </c>
      <c r="I6" s="3" t="s">
        <v>5</v>
      </c>
      <c r="J6" s="14" t="s">
        <v>35</v>
      </c>
      <c r="K6" s="3" t="s">
        <v>5</v>
      </c>
    </row>
    <row r="7" spans="1:12" ht="13.5" customHeight="1" x14ac:dyDescent="0.15">
      <c r="A7" s="38" t="s">
        <v>6</v>
      </c>
      <c r="B7" s="39"/>
      <c r="C7" s="57">
        <v>2009</v>
      </c>
      <c r="D7" s="16">
        <f>会社ベース!D7+個人ベース!D7</f>
        <v>443</v>
      </c>
      <c r="E7" s="17">
        <f>D7/D$97*100</f>
        <v>6.1262138339035453E-2</v>
      </c>
      <c r="F7" s="16">
        <f>会社ベース!F7+個人ベース!F7</f>
        <v>270</v>
      </c>
      <c r="G7" s="17">
        <f>F7/F$97*100</f>
        <v>0.12689281786650877</v>
      </c>
      <c r="H7" s="16">
        <f>会社ベース!H7+個人ベース!H7</f>
        <v>0</v>
      </c>
      <c r="I7" s="17">
        <f>H7/H$97*100</f>
        <v>0</v>
      </c>
      <c r="J7" s="16">
        <f>D7+H7</f>
        <v>443</v>
      </c>
      <c r="K7" s="17">
        <f>J7/J$97*100</f>
        <v>4.2069036903946797E-2</v>
      </c>
      <c r="L7" t="s">
        <v>38</v>
      </c>
    </row>
    <row r="8" spans="1:12" ht="13.5" customHeight="1" x14ac:dyDescent="0.15">
      <c r="A8" s="40"/>
      <c r="B8" s="41"/>
      <c r="C8" s="58"/>
      <c r="D8" s="18">
        <v>443</v>
      </c>
      <c r="E8" s="19">
        <f>D8/D$98*100</f>
        <v>6.1130261273220535E-2</v>
      </c>
      <c r="F8" s="18">
        <v>270</v>
      </c>
      <c r="G8" s="19">
        <f>F8/F$98*100</f>
        <v>0.12643349832124412</v>
      </c>
      <c r="H8" s="18">
        <v>0</v>
      </c>
      <c r="I8" s="19">
        <f>H8/H$98*100</f>
        <v>0</v>
      </c>
      <c r="J8" s="20">
        <f t="shared" ref="J8:J71" si="0">D8+H8</f>
        <v>443</v>
      </c>
      <c r="K8" s="19">
        <f>J8/J$98*100</f>
        <v>4.2130129795036442E-2</v>
      </c>
    </row>
    <row r="9" spans="1:12" x14ac:dyDescent="0.15">
      <c r="A9" s="40"/>
      <c r="B9" s="41"/>
      <c r="C9" s="21">
        <v>2012</v>
      </c>
      <c r="D9" s="18">
        <v>427</v>
      </c>
      <c r="E9" s="19">
        <f>D9/D$99*100</f>
        <v>5.8967393931191818E-2</v>
      </c>
      <c r="F9" s="18">
        <v>269</v>
      </c>
      <c r="G9" s="19">
        <f>F9/F$99*100</f>
        <v>0.13427039762006968</v>
      </c>
      <c r="H9" s="18">
        <v>0</v>
      </c>
      <c r="I9" s="19">
        <f>H9/H$99*100</f>
        <v>0</v>
      </c>
      <c r="J9" s="20">
        <f t="shared" si="0"/>
        <v>427</v>
      </c>
      <c r="K9" s="19">
        <f>J9/J$99*100</f>
        <v>4.0680808090431439E-2</v>
      </c>
    </row>
    <row r="10" spans="1:12" x14ac:dyDescent="0.15">
      <c r="A10" s="40"/>
      <c r="B10" s="41"/>
      <c r="C10" s="21">
        <v>2014</v>
      </c>
      <c r="D10" s="18">
        <v>572</v>
      </c>
      <c r="E10" s="19">
        <f>D10/D$100*100</f>
        <v>7.3196418494124449E-2</v>
      </c>
      <c r="F10" s="18">
        <v>248</v>
      </c>
      <c r="G10" s="19">
        <f>F10/F$100*100</f>
        <v>0.12350659116828272</v>
      </c>
      <c r="H10" s="18">
        <v>0</v>
      </c>
      <c r="I10" s="19">
        <f>H10/H$100*100</f>
        <v>0</v>
      </c>
      <c r="J10" s="20">
        <f t="shared" si="0"/>
        <v>572</v>
      </c>
      <c r="K10" s="19">
        <f>J10/J$100*100</f>
        <v>5.4177132703666239E-2</v>
      </c>
    </row>
    <row r="11" spans="1:12" x14ac:dyDescent="0.15">
      <c r="A11" s="42"/>
      <c r="B11" s="43"/>
      <c r="C11" s="21">
        <v>2016</v>
      </c>
      <c r="D11" s="18">
        <v>487</v>
      </c>
      <c r="E11" s="19">
        <f>D11/D$101*100</f>
        <v>6.4557351319250014E-2</v>
      </c>
      <c r="F11" s="18">
        <v>148</v>
      </c>
      <c r="G11" s="19">
        <f>F11/F$101*100</f>
        <v>7.9948573620211863E-2</v>
      </c>
      <c r="H11" s="18">
        <v>0</v>
      </c>
      <c r="I11" s="19">
        <f>H11/H$101*100</f>
        <v>0</v>
      </c>
      <c r="J11" s="20">
        <f t="shared" si="0"/>
        <v>487</v>
      </c>
      <c r="K11" s="19">
        <f>J11/J$101*100</f>
        <v>4.6837191230385121E-2</v>
      </c>
    </row>
    <row r="12" spans="1:12" x14ac:dyDescent="0.15">
      <c r="A12" s="44" t="s">
        <v>7</v>
      </c>
      <c r="B12" s="45"/>
      <c r="C12" s="57">
        <v>2009</v>
      </c>
      <c r="D12" s="16">
        <f>会社ベース!D12+個人ベース!D12</f>
        <v>91248</v>
      </c>
      <c r="E12" s="17">
        <f>D12/D$97*100</f>
        <v>12.618617605328009</v>
      </c>
      <c r="F12" s="16">
        <f>会社ベース!F12+個人ベース!F12</f>
        <v>62890</v>
      </c>
      <c r="G12" s="17">
        <f>F12/F$97*100</f>
        <v>29.556627094906428</v>
      </c>
      <c r="H12" s="16">
        <f>会社ベース!H12+個人ベース!H12</f>
        <v>1813</v>
      </c>
      <c r="I12" s="17">
        <f>H12/H$97*100</f>
        <v>0.5495454807234722</v>
      </c>
      <c r="J12" s="16">
        <f t="shared" si="0"/>
        <v>93061</v>
      </c>
      <c r="K12" s="17">
        <f>J12/J$97*100</f>
        <v>8.8374416327724443</v>
      </c>
      <c r="L12" t="s">
        <v>38</v>
      </c>
    </row>
    <row r="13" spans="1:12" x14ac:dyDescent="0.15">
      <c r="A13" s="40"/>
      <c r="B13" s="41"/>
      <c r="C13" s="58"/>
      <c r="D13" s="18">
        <v>91241</v>
      </c>
      <c r="E13" s="19">
        <f>D13/D$98*100</f>
        <v>12.590487965756015</v>
      </c>
      <c r="F13" s="18">
        <v>62883</v>
      </c>
      <c r="G13" s="19">
        <f>F13/F$98*100</f>
        <v>29.446361759017751</v>
      </c>
      <c r="H13" s="18">
        <v>1813</v>
      </c>
      <c r="I13" s="19">
        <f>H13/H$98*100</f>
        <v>0.55473621726811528</v>
      </c>
      <c r="J13" s="20">
        <f t="shared" si="0"/>
        <v>93054</v>
      </c>
      <c r="K13" s="19">
        <f>J13/J$98*100</f>
        <v>8.8496097019126889</v>
      </c>
    </row>
    <row r="14" spans="1:12" x14ac:dyDescent="0.15">
      <c r="A14" s="40"/>
      <c r="B14" s="41"/>
      <c r="C14" s="21">
        <v>2012</v>
      </c>
      <c r="D14" s="18">
        <v>86637</v>
      </c>
      <c r="E14" s="19">
        <f>D14/D$99*100</f>
        <v>11.964304702615141</v>
      </c>
      <c r="F14" s="18">
        <v>55770</v>
      </c>
      <c r="G14" s="19">
        <f>F14/F$99*100</f>
        <v>27.837398049335636</v>
      </c>
      <c r="H14" s="18">
        <v>2116</v>
      </c>
      <c r="I14" s="19">
        <f>H14/H$99*100</f>
        <v>0.65006482215381589</v>
      </c>
      <c r="J14" s="20">
        <f t="shared" si="0"/>
        <v>88753</v>
      </c>
      <c r="K14" s="19">
        <f>J14/J$99*100</f>
        <v>8.4556059963701671</v>
      </c>
    </row>
    <row r="15" spans="1:12" x14ac:dyDescent="0.15">
      <c r="A15" s="40"/>
      <c r="B15" s="41"/>
      <c r="C15" s="21">
        <v>2014</v>
      </c>
      <c r="D15" s="18">
        <v>86300</v>
      </c>
      <c r="E15" s="19">
        <f>D15/D$100*100</f>
        <v>11.043445657417728</v>
      </c>
      <c r="F15" s="18">
        <v>55828</v>
      </c>
      <c r="G15" s="19">
        <f>F15/F$100*100</f>
        <v>27.802927305414865</v>
      </c>
      <c r="H15" s="18">
        <v>2267</v>
      </c>
      <c r="I15" s="19">
        <f>H15/H$100*100</f>
        <v>0.82635590532811831</v>
      </c>
      <c r="J15" s="20">
        <f t="shared" si="0"/>
        <v>88567</v>
      </c>
      <c r="K15" s="19">
        <f>J15/J$100*100</f>
        <v>8.3886470492405731</v>
      </c>
    </row>
    <row r="16" spans="1:12" x14ac:dyDescent="0.15">
      <c r="A16" s="42"/>
      <c r="B16" s="43"/>
      <c r="C16" s="21">
        <v>2016</v>
      </c>
      <c r="D16" s="18">
        <v>81739</v>
      </c>
      <c r="E16" s="19">
        <f>D16/D$101*100</f>
        <v>10.835427801815561</v>
      </c>
      <c r="F16" s="18">
        <v>52434</v>
      </c>
      <c r="G16" s="19">
        <f>F16/F$101*100</f>
        <v>28.32448317028506</v>
      </c>
      <c r="H16" s="18">
        <v>3543</v>
      </c>
      <c r="I16" s="19">
        <f>H16/H$101*100</f>
        <v>1.2413981584000224</v>
      </c>
      <c r="J16" s="20">
        <f t="shared" si="0"/>
        <v>85282</v>
      </c>
      <c r="K16" s="19">
        <f>J16/J$101*100</f>
        <v>8.2019904363648948</v>
      </c>
    </row>
    <row r="17" spans="1:12" x14ac:dyDescent="0.15">
      <c r="A17" s="44" t="s">
        <v>25</v>
      </c>
      <c r="B17" s="45"/>
      <c r="C17" s="57">
        <v>2009</v>
      </c>
      <c r="D17" s="16">
        <f>会社ベース!D17+個人ベース!D17</f>
        <v>101544</v>
      </c>
      <c r="E17" s="17">
        <f>D17/D$97*100</f>
        <v>14.042443737018095</v>
      </c>
      <c r="F17" s="16">
        <f>会社ベース!F17+個人ベース!F17</f>
        <v>31192</v>
      </c>
      <c r="G17" s="17">
        <f>F17/F$97*100</f>
        <v>14.659410277378301</v>
      </c>
      <c r="H17" s="16">
        <f>会社ベース!H17+個人ベース!H17</f>
        <v>23029</v>
      </c>
      <c r="I17" s="17">
        <f>H17/H$97*100</f>
        <v>6.9804097493551254</v>
      </c>
      <c r="J17" s="16">
        <f t="shared" si="0"/>
        <v>124573</v>
      </c>
      <c r="K17" s="17">
        <f>J17/J$97*100</f>
        <v>11.829946126942131</v>
      </c>
      <c r="L17" t="s">
        <v>38</v>
      </c>
    </row>
    <row r="18" spans="1:12" x14ac:dyDescent="0.15">
      <c r="A18" s="40"/>
      <c r="B18" s="41"/>
      <c r="C18" s="58"/>
      <c r="D18" s="18">
        <v>101981</v>
      </c>
      <c r="E18" s="19">
        <f>D18/D$98*100</f>
        <v>14.072517324840414</v>
      </c>
      <c r="F18" s="18">
        <v>31140</v>
      </c>
      <c r="G18" s="19">
        <f>F18/F$98*100</f>
        <v>14.581996806383488</v>
      </c>
      <c r="H18" s="18">
        <v>22464</v>
      </c>
      <c r="I18" s="19">
        <f>H18/H$98*100</f>
        <v>6.8734662905189978</v>
      </c>
      <c r="J18" s="20">
        <f t="shared" si="0"/>
        <v>124445</v>
      </c>
      <c r="K18" s="19">
        <f>J18/J$98*100</f>
        <v>11.834952601226433</v>
      </c>
    </row>
    <row r="19" spans="1:12" x14ac:dyDescent="0.15">
      <c r="A19" s="40"/>
      <c r="B19" s="41"/>
      <c r="C19" s="21">
        <v>2012</v>
      </c>
      <c r="D19" s="18">
        <v>114474</v>
      </c>
      <c r="E19" s="19">
        <f>D19/D$99*100</f>
        <v>15.80850925732846</v>
      </c>
      <c r="F19" s="18">
        <v>33933</v>
      </c>
      <c r="G19" s="19">
        <f>F19/F$99*100</f>
        <v>16.937536812051395</v>
      </c>
      <c r="H19" s="18">
        <v>58699</v>
      </c>
      <c r="I19" s="19">
        <f>H19/H$99*100</f>
        <v>18.03315453478584</v>
      </c>
      <c r="J19" s="20">
        <f t="shared" si="0"/>
        <v>173173</v>
      </c>
      <c r="K19" s="19">
        <f>J19/J$99*100</f>
        <v>16.498401825396446</v>
      </c>
    </row>
    <row r="20" spans="1:12" x14ac:dyDescent="0.15">
      <c r="A20" s="40"/>
      <c r="B20" s="41"/>
      <c r="C20" s="21">
        <v>2014</v>
      </c>
      <c r="D20" s="18">
        <v>112421</v>
      </c>
      <c r="E20" s="19">
        <f>D20/D$100*100</f>
        <v>14.386039446727212</v>
      </c>
      <c r="F20" s="18">
        <v>32311</v>
      </c>
      <c r="G20" s="19">
        <f>F20/F$100*100</f>
        <v>16.091215593703158</v>
      </c>
      <c r="H20" s="18">
        <v>16298</v>
      </c>
      <c r="I20" s="19">
        <f>H20/H$100*100</f>
        <v>5.9408683480536713</v>
      </c>
      <c r="J20" s="20">
        <f t="shared" si="0"/>
        <v>128719</v>
      </c>
      <c r="K20" s="19">
        <f>J20/J$100*100</f>
        <v>12.191654448397228</v>
      </c>
    </row>
    <row r="21" spans="1:12" x14ac:dyDescent="0.15">
      <c r="A21" s="42"/>
      <c r="B21" s="43"/>
      <c r="C21" s="21">
        <v>2016</v>
      </c>
      <c r="D21" s="18">
        <v>109738</v>
      </c>
      <c r="E21" s="19">
        <f>D21/D$101*100</f>
        <v>14.547011538135235</v>
      </c>
      <c r="F21" s="18">
        <v>29007</v>
      </c>
      <c r="G21" s="19">
        <f>F21/F$101*100</f>
        <v>15.669380236496524</v>
      </c>
      <c r="H21" s="18">
        <v>17695</v>
      </c>
      <c r="I21" s="19">
        <f>H21/H$101*100</f>
        <v>6.199983181735365</v>
      </c>
      <c r="J21" s="20">
        <f t="shared" si="0"/>
        <v>127433</v>
      </c>
      <c r="K21" s="19">
        <f>J21/J$101*100</f>
        <v>12.255859938524985</v>
      </c>
    </row>
    <row r="22" spans="1:12" ht="13.5" customHeight="1" x14ac:dyDescent="0.15">
      <c r="A22" s="44" t="s">
        <v>27</v>
      </c>
      <c r="B22" s="45"/>
      <c r="C22" s="57">
        <v>2009</v>
      </c>
      <c r="D22" s="16">
        <f>会社ベース!D22+個人ベース!D22</f>
        <v>1052</v>
      </c>
      <c r="E22" s="17">
        <f>D22/D$97*100</f>
        <v>0.14548029239879301</v>
      </c>
      <c r="F22" s="16">
        <f>会社ベース!F22+個人ベース!F22</f>
        <v>167</v>
      </c>
      <c r="G22" s="17">
        <f>F22/F$97*100</f>
        <v>7.8485557717433194E-2</v>
      </c>
      <c r="H22" s="16">
        <f>会社ベース!H22+個人ベース!H22</f>
        <v>998</v>
      </c>
      <c r="I22" s="17">
        <f>H22/H$97*100</f>
        <v>0.302507661203544</v>
      </c>
      <c r="J22" s="16">
        <f t="shared" si="0"/>
        <v>2050</v>
      </c>
      <c r="K22" s="17">
        <f>J22/J$97*100</f>
        <v>0.19467613014241747</v>
      </c>
      <c r="L22" t="s">
        <v>38</v>
      </c>
    </row>
    <row r="23" spans="1:12" ht="13.5" customHeight="1" x14ac:dyDescent="0.15">
      <c r="A23" s="40"/>
      <c r="B23" s="41"/>
      <c r="C23" s="58"/>
      <c r="D23" s="18">
        <v>1052</v>
      </c>
      <c r="E23" s="19">
        <f>D23/D$98*100</f>
        <v>0.14516712157884423</v>
      </c>
      <c r="F23" s="18">
        <v>167</v>
      </c>
      <c r="G23" s="19">
        <f>F23/F$98*100</f>
        <v>7.8201460072769499E-2</v>
      </c>
      <c r="H23" s="18">
        <v>998</v>
      </c>
      <c r="I23" s="19">
        <f>H23/H$98*100</f>
        <v>0.30536499990820692</v>
      </c>
      <c r="J23" s="20">
        <f t="shared" si="0"/>
        <v>2050</v>
      </c>
      <c r="K23" s="19">
        <f>J23/J$98*100</f>
        <v>0.19495883990931084</v>
      </c>
    </row>
    <row r="24" spans="1:12" x14ac:dyDescent="0.15">
      <c r="A24" s="40"/>
      <c r="B24" s="41"/>
      <c r="C24" s="21">
        <v>2012</v>
      </c>
      <c r="D24" s="18">
        <v>957</v>
      </c>
      <c r="E24" s="19">
        <f>D24/D$99*100</f>
        <v>0.13215877281534091</v>
      </c>
      <c r="F24" s="18">
        <v>108</v>
      </c>
      <c r="G24" s="19">
        <f>F24/F$99*100</f>
        <v>5.3907817631849542E-2</v>
      </c>
      <c r="H24" s="18">
        <v>1005</v>
      </c>
      <c r="I24" s="19">
        <f>H24/H$99*100</f>
        <v>0.30875006912314984</v>
      </c>
      <c r="J24" s="20">
        <f t="shared" si="0"/>
        <v>1962</v>
      </c>
      <c r="K24" s="19">
        <f>J24/J$99*100</f>
        <v>0.18692212054666624</v>
      </c>
    </row>
    <row r="25" spans="1:12" x14ac:dyDescent="0.15">
      <c r="A25" s="40"/>
      <c r="B25" s="41"/>
      <c r="C25" s="21">
        <v>2014</v>
      </c>
      <c r="D25" s="18">
        <v>1183</v>
      </c>
      <c r="E25" s="19">
        <f>D25/D$100*100</f>
        <v>0.15138350188557559</v>
      </c>
      <c r="F25" s="18">
        <v>118</v>
      </c>
      <c r="G25" s="19">
        <f>F25/F$100*100</f>
        <v>5.8765232894586128E-2</v>
      </c>
      <c r="H25" s="18">
        <v>1012</v>
      </c>
      <c r="I25" s="19">
        <f>H25/H$100*100</f>
        <v>0.3688893587084498</v>
      </c>
      <c r="J25" s="20">
        <f t="shared" si="0"/>
        <v>2195</v>
      </c>
      <c r="K25" s="19">
        <f>J25/J$100*100</f>
        <v>0.20790001098697097</v>
      </c>
    </row>
    <row r="26" spans="1:12" x14ac:dyDescent="0.15">
      <c r="A26" s="42"/>
      <c r="B26" s="43"/>
      <c r="C26" s="21">
        <v>2016</v>
      </c>
      <c r="D26" s="18">
        <v>921</v>
      </c>
      <c r="E26" s="19">
        <f>D26/D$101*100</f>
        <v>0.12208895393229829</v>
      </c>
      <c r="F26" s="18">
        <v>89</v>
      </c>
      <c r="G26" s="19">
        <f>F26/F$101*100</f>
        <v>4.8077182785127404E-2</v>
      </c>
      <c r="H26" s="18">
        <v>1013</v>
      </c>
      <c r="I26" s="19">
        <f>H26/H$101*100</f>
        <v>0.35493545990946168</v>
      </c>
      <c r="J26" s="20">
        <f t="shared" si="0"/>
        <v>1934</v>
      </c>
      <c r="K26" s="19">
        <f>J26/J$101*100</f>
        <v>0.18600231589233024</v>
      </c>
    </row>
    <row r="27" spans="1:12" ht="13.5" customHeight="1" x14ac:dyDescent="0.15">
      <c r="A27" s="44" t="s">
        <v>8</v>
      </c>
      <c r="B27" s="45"/>
      <c r="C27" s="57">
        <v>2009</v>
      </c>
      <c r="D27" s="16">
        <f>会社ベース!D27+個人ベース!D27</f>
        <v>8342</v>
      </c>
      <c r="E27" s="17">
        <f>D27/D$97*100</f>
        <v>1.1536089345919498</v>
      </c>
      <c r="F27" s="16">
        <f>会社ベース!F27+個人ベース!F27</f>
        <v>1255</v>
      </c>
      <c r="G27" s="17">
        <f>F27/F$97*100</f>
        <v>0.58981661637951288</v>
      </c>
      <c r="H27" s="16">
        <f>会社ベース!H27+個人ベース!H27</f>
        <v>5238</v>
      </c>
      <c r="I27" s="17">
        <f>H27/H$97*100</f>
        <v>1.5877105504851337</v>
      </c>
      <c r="J27" s="16">
        <f t="shared" si="0"/>
        <v>13580</v>
      </c>
      <c r="K27" s="17">
        <f>J27/J$97*100</f>
        <v>1.2896106572361117</v>
      </c>
      <c r="L27" t="s">
        <v>38</v>
      </c>
    </row>
    <row r="28" spans="1:12" ht="13.5" customHeight="1" x14ac:dyDescent="0.15">
      <c r="A28" s="40"/>
      <c r="B28" s="41"/>
      <c r="C28" s="58"/>
      <c r="D28" s="18">
        <v>10476</v>
      </c>
      <c r="E28" s="19">
        <f>D28/D$98*100</f>
        <v>1.4455995871292511</v>
      </c>
      <c r="F28" s="18">
        <v>1255</v>
      </c>
      <c r="G28" s="19">
        <f>F28/F$98*100</f>
        <v>0.58768163108578286</v>
      </c>
      <c r="H28" s="18">
        <v>3104</v>
      </c>
      <c r="I28" s="19">
        <f>H28/H$98*100</f>
        <v>0.94975246464436303</v>
      </c>
      <c r="J28" s="20">
        <f t="shared" si="0"/>
        <v>13580</v>
      </c>
      <c r="K28" s="19">
        <f>J28/J$98*100</f>
        <v>1.2914834370577764</v>
      </c>
    </row>
    <row r="29" spans="1:12" x14ac:dyDescent="0.15">
      <c r="A29" s="40"/>
      <c r="B29" s="41"/>
      <c r="C29" s="21">
        <v>2012</v>
      </c>
      <c r="D29" s="18">
        <v>11646</v>
      </c>
      <c r="E29" s="19">
        <f>D29/D$99*100</f>
        <v>1.608276978273208</v>
      </c>
      <c r="F29" s="18">
        <v>1081</v>
      </c>
      <c r="G29" s="19">
        <f>F29/F$99*100</f>
        <v>0.5395773227780496</v>
      </c>
      <c r="H29" s="18">
        <v>2856</v>
      </c>
      <c r="I29" s="19">
        <f>H29/H$99*100</f>
        <v>0.87740318150817498</v>
      </c>
      <c r="J29" s="20">
        <f t="shared" si="0"/>
        <v>14502</v>
      </c>
      <c r="K29" s="19">
        <f>J29/J$99*100</f>
        <v>1.3816231356614443</v>
      </c>
    </row>
    <row r="30" spans="1:12" x14ac:dyDescent="0.15">
      <c r="A30" s="40"/>
      <c r="B30" s="41"/>
      <c r="C30" s="21">
        <v>2014</v>
      </c>
      <c r="D30" s="18">
        <v>11829</v>
      </c>
      <c r="E30" s="19">
        <f>D30/D$100*100</f>
        <v>1.5137070530891577</v>
      </c>
      <c r="F30" s="18">
        <v>1211</v>
      </c>
      <c r="G30" s="19">
        <f>F30/F$100*100</f>
        <v>0.60309065284189667</v>
      </c>
      <c r="H30" s="18">
        <v>2630</v>
      </c>
      <c r="I30" s="19">
        <f>H30/H$100*100</f>
        <v>0.95867491443006225</v>
      </c>
      <c r="J30" s="20">
        <f t="shared" si="0"/>
        <v>14459</v>
      </c>
      <c r="K30" s="19">
        <f>J30/J$100*100</f>
        <v>1.3694880450390037</v>
      </c>
    </row>
    <row r="31" spans="1:12" ht="13.5" customHeight="1" x14ac:dyDescent="0.15">
      <c r="A31" s="42"/>
      <c r="B31" s="43"/>
      <c r="C31" s="21">
        <v>2016</v>
      </c>
      <c r="D31" s="18">
        <v>10866</v>
      </c>
      <c r="E31" s="19">
        <f>D31/D$101*100</f>
        <v>1.4404110460677018</v>
      </c>
      <c r="F31" s="18">
        <v>1143</v>
      </c>
      <c r="G31" s="19">
        <f>F31/F$101*100</f>
        <v>0.61744067329663621</v>
      </c>
      <c r="H31" s="18">
        <v>4052</v>
      </c>
      <c r="I31" s="19">
        <f>H31/H$101*100</f>
        <v>1.4197418396378467</v>
      </c>
      <c r="J31" s="20">
        <f t="shared" si="0"/>
        <v>14918</v>
      </c>
      <c r="K31" s="19">
        <f>J31/J$101*100</f>
        <v>1.4347376155541791</v>
      </c>
    </row>
    <row r="32" spans="1:12" ht="13.5" customHeight="1" x14ac:dyDescent="0.15">
      <c r="A32" s="44" t="s">
        <v>9</v>
      </c>
      <c r="B32" s="45"/>
      <c r="C32" s="57">
        <v>2009</v>
      </c>
      <c r="D32" s="16">
        <f>会社ベース!D32+個人ベース!D32</f>
        <v>72475</v>
      </c>
      <c r="E32" s="17">
        <f>D32/D$97*100</f>
        <v>10.022513490116468</v>
      </c>
      <c r="F32" s="16">
        <f>会社ベース!F32+個人ベース!F32</f>
        <v>11249</v>
      </c>
      <c r="G32" s="17">
        <f>F32/F$97*100</f>
        <v>5.2867307710383598</v>
      </c>
      <c r="H32" s="16">
        <f>会社ベース!H32+個人ベース!H32</f>
        <v>4685</v>
      </c>
      <c r="I32" s="17">
        <f>H32/H$97*100</f>
        <v>1.4200885698783603</v>
      </c>
      <c r="J32" s="16">
        <f t="shared" si="0"/>
        <v>77160</v>
      </c>
      <c r="K32" s="17">
        <f>J32/J$97*100</f>
        <v>7.3274196106287466</v>
      </c>
      <c r="L32" t="s">
        <v>38</v>
      </c>
    </row>
    <row r="33" spans="1:12" ht="13.5" customHeight="1" x14ac:dyDescent="0.15">
      <c r="A33" s="40"/>
      <c r="B33" s="41"/>
      <c r="C33" s="58"/>
      <c r="D33" s="18">
        <v>72475</v>
      </c>
      <c r="E33" s="19">
        <f>D33/D$98*100</f>
        <v>10.000938342610965</v>
      </c>
      <c r="F33" s="18">
        <v>11249</v>
      </c>
      <c r="G33" s="19">
        <f>F33/F$98*100</f>
        <v>5.2675941578358332</v>
      </c>
      <c r="H33" s="18">
        <v>4685</v>
      </c>
      <c r="I33" s="19">
        <f>H33/H$98*100</f>
        <v>1.4335020286272038</v>
      </c>
      <c r="J33" s="20">
        <f t="shared" si="0"/>
        <v>77160</v>
      </c>
      <c r="K33" s="19">
        <f>J33/J$98*100</f>
        <v>7.3380605304402078</v>
      </c>
    </row>
    <row r="34" spans="1:12" x14ac:dyDescent="0.15">
      <c r="A34" s="40"/>
      <c r="B34" s="41"/>
      <c r="C34" s="21">
        <v>2012</v>
      </c>
      <c r="D34" s="18">
        <v>69792</v>
      </c>
      <c r="E34" s="19">
        <f>D34/D$99*100</f>
        <v>9.6380617265708182</v>
      </c>
      <c r="F34" s="18">
        <v>10199</v>
      </c>
      <c r="G34" s="19">
        <f>F34/F$99*100</f>
        <v>5.0907947409929024</v>
      </c>
      <c r="H34" s="18">
        <v>10545</v>
      </c>
      <c r="I34" s="19">
        <f>H34/H$99*100</f>
        <v>3.2395716207996168</v>
      </c>
      <c r="J34" s="20">
        <f t="shared" si="0"/>
        <v>80337</v>
      </c>
      <c r="K34" s="19">
        <f>J34/J$99*100</f>
        <v>7.653803465014029</v>
      </c>
    </row>
    <row r="35" spans="1:12" x14ac:dyDescent="0.15">
      <c r="A35" s="40"/>
      <c r="B35" s="41"/>
      <c r="C35" s="21">
        <v>2014</v>
      </c>
      <c r="D35" s="18">
        <v>75261</v>
      </c>
      <c r="E35" s="19">
        <f>D35/D$100*100</f>
        <v>9.6308315599410843</v>
      </c>
      <c r="F35" s="18">
        <v>10673</v>
      </c>
      <c r="G35" s="19">
        <f>F35/F$100*100</f>
        <v>5.3152655142704894</v>
      </c>
      <c r="H35" s="18">
        <v>7979</v>
      </c>
      <c r="I35" s="19">
        <f>H35/H$100*100</f>
        <v>2.9084665940066414</v>
      </c>
      <c r="J35" s="20">
        <f t="shared" si="0"/>
        <v>83240</v>
      </c>
      <c r="K35" s="19">
        <f>J35/J$100*100</f>
        <v>7.88409882212094</v>
      </c>
    </row>
    <row r="36" spans="1:12" x14ac:dyDescent="0.15">
      <c r="A36" s="40"/>
      <c r="B36" s="41"/>
      <c r="C36" s="21">
        <v>2016</v>
      </c>
      <c r="D36" s="18">
        <v>67389</v>
      </c>
      <c r="E36" s="19">
        <f>D36/D$101*100</f>
        <v>8.9331731992873511</v>
      </c>
      <c r="F36" s="18">
        <v>9719</v>
      </c>
      <c r="G36" s="19">
        <f>F36/F$101*100</f>
        <v>5.2501363987489125</v>
      </c>
      <c r="H36" s="18">
        <v>9876</v>
      </c>
      <c r="I36" s="19">
        <f>H36/H$101*100</f>
        <v>3.4603579487323231</v>
      </c>
      <c r="J36" s="20">
        <f t="shared" si="0"/>
        <v>77265</v>
      </c>
      <c r="K36" s="19">
        <f>J36/J$101*100</f>
        <v>7.4309560172807112</v>
      </c>
    </row>
    <row r="37" spans="1:12" x14ac:dyDescent="0.15">
      <c r="A37" s="46" t="s">
        <v>10</v>
      </c>
      <c r="B37" s="49" t="s">
        <v>24</v>
      </c>
      <c r="C37" s="57">
        <v>2009</v>
      </c>
      <c r="D37" s="16">
        <f>会社ベース!D37+個人ベース!D37</f>
        <v>166010</v>
      </c>
      <c r="E37" s="17">
        <f>D37/D$97*100</f>
        <v>22.957398613235387</v>
      </c>
      <c r="F37" s="16">
        <f>会社ベース!F37+個人ベース!F37</f>
        <v>32899</v>
      </c>
      <c r="G37" s="17">
        <f>F37/F$97*100</f>
        <v>15.461654870334341</v>
      </c>
      <c r="H37" s="16">
        <f>会社ベース!H37+個人ベース!H37</f>
        <v>213251</v>
      </c>
      <c r="I37" s="17">
        <f>H37/H$97*100</f>
        <v>64.639339939195352</v>
      </c>
      <c r="J37" s="16">
        <f t="shared" si="0"/>
        <v>379261</v>
      </c>
      <c r="K37" s="17">
        <f>J37/J$97*100</f>
        <v>36.01612867997239</v>
      </c>
      <c r="L37" t="s">
        <v>38</v>
      </c>
    </row>
    <row r="38" spans="1:12" x14ac:dyDescent="0.15">
      <c r="A38" s="47"/>
      <c r="B38" s="50"/>
      <c r="C38" s="58"/>
      <c r="D38" s="18">
        <v>165438</v>
      </c>
      <c r="E38" s="19">
        <f>D38/D$98*100</f>
        <v>22.829047775438056</v>
      </c>
      <c r="F38" s="18">
        <v>32405</v>
      </c>
      <c r="G38" s="19">
        <f>F38/F$98*100</f>
        <v>15.174361159629315</v>
      </c>
      <c r="H38" s="18">
        <v>213314</v>
      </c>
      <c r="I38" s="19">
        <f>H38/H$98*100</f>
        <v>65.269167926271791</v>
      </c>
      <c r="J38" s="20">
        <f t="shared" si="0"/>
        <v>378752</v>
      </c>
      <c r="K38" s="19">
        <f>J38/J$98*100</f>
        <v>36.02002465040551</v>
      </c>
    </row>
    <row r="39" spans="1:12" x14ac:dyDescent="0.15">
      <c r="A39" s="47"/>
      <c r="B39" s="50"/>
      <c r="C39" s="21">
        <v>2012</v>
      </c>
      <c r="D39" s="18">
        <v>159635</v>
      </c>
      <c r="E39" s="19">
        <f>D39/D$99*100</f>
        <v>22.045105222964416</v>
      </c>
      <c r="F39" s="18">
        <v>27691</v>
      </c>
      <c r="G39" s="19">
        <f>F39/F$99*100</f>
        <v>13.821864611514311</v>
      </c>
      <c r="H39" s="18">
        <v>168939</v>
      </c>
      <c r="I39" s="19">
        <f>H39/H$99*100</f>
        <v>51.900425798602789</v>
      </c>
      <c r="J39" s="20">
        <f t="shared" si="0"/>
        <v>328574</v>
      </c>
      <c r="K39" s="19">
        <f>J39/J$99*100</f>
        <v>31.303643647553674</v>
      </c>
    </row>
    <row r="40" spans="1:12" x14ac:dyDescent="0.15">
      <c r="A40" s="47"/>
      <c r="B40" s="50"/>
      <c r="C40" s="21">
        <v>2014</v>
      </c>
      <c r="D40" s="18">
        <v>178044</v>
      </c>
      <c r="E40" s="19">
        <f>D40/D$100*100</f>
        <v>22.783536948195618</v>
      </c>
      <c r="F40" s="18">
        <v>27989</v>
      </c>
      <c r="G40" s="19">
        <f>F40/F$100*100</f>
        <v>13.938814436326874</v>
      </c>
      <c r="H40" s="18">
        <v>160775</v>
      </c>
      <c r="I40" s="19">
        <f>H40/H$100*100</f>
        <v>58.604927516157133</v>
      </c>
      <c r="J40" s="20">
        <f t="shared" si="0"/>
        <v>338819</v>
      </c>
      <c r="K40" s="19">
        <f>J40/J$100*100</f>
        <v>32.091332037628483</v>
      </c>
    </row>
    <row r="41" spans="1:12" x14ac:dyDescent="0.15">
      <c r="A41" s="47"/>
      <c r="B41" s="51"/>
      <c r="C41" s="21">
        <v>2016</v>
      </c>
      <c r="D41" s="18">
        <v>171116</v>
      </c>
      <c r="E41" s="19">
        <f>D41/D$101*100</f>
        <v>22.683358785102232</v>
      </c>
      <c r="F41" s="18">
        <v>24955</v>
      </c>
      <c r="G41" s="19">
        <f>F41/F$101*100</f>
        <v>13.480517937110722</v>
      </c>
      <c r="H41" s="18">
        <v>156355</v>
      </c>
      <c r="I41" s="19">
        <f>H41/H$101*100</f>
        <v>54.783745147229887</v>
      </c>
      <c r="J41" s="20">
        <f t="shared" si="0"/>
        <v>327471</v>
      </c>
      <c r="K41" s="19">
        <f>J41/J$101*100</f>
        <v>31.494500717464984</v>
      </c>
    </row>
    <row r="42" spans="1:12" x14ac:dyDescent="0.15">
      <c r="A42" s="47"/>
      <c r="B42" s="52" t="s">
        <v>11</v>
      </c>
      <c r="C42" s="57">
        <v>2009</v>
      </c>
      <c r="D42" s="16">
        <f>会社ベース!D42+個人ベース!D42</f>
        <v>43069</v>
      </c>
      <c r="E42" s="17">
        <f>D42/D$97*100</f>
        <v>5.9559797655167452</v>
      </c>
      <c r="F42" s="16">
        <f>会社ベース!F42+個人ベース!F42</f>
        <v>8533</v>
      </c>
      <c r="G42" s="17">
        <f>F42/F$97*100</f>
        <v>4.0102830179811821</v>
      </c>
      <c r="H42" s="16">
        <f>会社ベース!H42+個人ベース!H42</f>
        <v>13690</v>
      </c>
      <c r="I42" s="17">
        <f>H42/H$97*100</f>
        <v>4.149629140156831</v>
      </c>
      <c r="J42" s="16">
        <f t="shared" si="0"/>
        <v>56759</v>
      </c>
      <c r="K42" s="17">
        <f>J42/J$97*100</f>
        <v>5.3900597418309628</v>
      </c>
      <c r="L42" t="s">
        <v>38</v>
      </c>
    </row>
    <row r="43" spans="1:12" x14ac:dyDescent="0.15">
      <c r="A43" s="47"/>
      <c r="B43" s="53"/>
      <c r="C43" s="58"/>
      <c r="D43" s="18">
        <v>43042</v>
      </c>
      <c r="E43" s="19">
        <f>D43/D$98*100</f>
        <v>5.9394327442933585</v>
      </c>
      <c r="F43" s="18">
        <v>8494</v>
      </c>
      <c r="G43" s="19">
        <f>F43/F$98*100</f>
        <v>3.9775042027431389</v>
      </c>
      <c r="H43" s="18">
        <v>13690</v>
      </c>
      <c r="I43" s="19">
        <f>H43/H$98*100</f>
        <v>4.18882449773883</v>
      </c>
      <c r="J43" s="20">
        <f t="shared" si="0"/>
        <v>56732</v>
      </c>
      <c r="K43" s="19">
        <f>J43/J$98*100</f>
        <v>5.3953194662122073</v>
      </c>
    </row>
    <row r="44" spans="1:12" x14ac:dyDescent="0.15">
      <c r="A44" s="47"/>
      <c r="B44" s="53"/>
      <c r="C44" s="21">
        <v>2012</v>
      </c>
      <c r="D44" s="18">
        <v>41777</v>
      </c>
      <c r="E44" s="19">
        <f>D44/D$99*100</f>
        <v>5.7692759163077296</v>
      </c>
      <c r="F44" s="18">
        <v>7904</v>
      </c>
      <c r="G44" s="19">
        <f>F44/F$99*100</f>
        <v>3.9452536163160996</v>
      </c>
      <c r="H44" s="18">
        <v>14772</v>
      </c>
      <c r="I44" s="19">
        <f>H44/H$99*100</f>
        <v>4.5381651951116115</v>
      </c>
      <c r="J44" s="20">
        <f t="shared" si="0"/>
        <v>56549</v>
      </c>
      <c r="K44" s="19">
        <f>J44/J$99*100</f>
        <v>5.3874918424023583</v>
      </c>
    </row>
    <row r="45" spans="1:12" x14ac:dyDescent="0.15">
      <c r="A45" s="47"/>
      <c r="B45" s="53"/>
      <c r="C45" s="21">
        <v>2014</v>
      </c>
      <c r="D45" s="18">
        <v>47118</v>
      </c>
      <c r="E45" s="19">
        <f>D45/D$100*100</f>
        <v>6.0294909905702028</v>
      </c>
      <c r="F45" s="18">
        <v>8285</v>
      </c>
      <c r="G45" s="19">
        <f>F45/F$100*100</f>
        <v>4.126016563827509</v>
      </c>
      <c r="H45" s="18">
        <v>5087</v>
      </c>
      <c r="I45" s="19">
        <f>H45/H$100*100</f>
        <v>1.8542887033101623</v>
      </c>
      <c r="J45" s="20">
        <f t="shared" si="0"/>
        <v>52205</v>
      </c>
      <c r="K45" s="19">
        <f>J45/J$100*100</f>
        <v>4.9446105118791888</v>
      </c>
    </row>
    <row r="46" spans="1:12" x14ac:dyDescent="0.15">
      <c r="A46" s="47"/>
      <c r="B46" s="54"/>
      <c r="C46" s="21">
        <v>2016</v>
      </c>
      <c r="D46" s="18">
        <v>43361</v>
      </c>
      <c r="E46" s="19">
        <f>D46/D$101*100</f>
        <v>5.7479903707474334</v>
      </c>
      <c r="F46" s="18">
        <v>7400</v>
      </c>
      <c r="G46" s="19">
        <f>F46/F$101*100</f>
        <v>3.997428681010593</v>
      </c>
      <c r="H46" s="18">
        <v>4566</v>
      </c>
      <c r="I46" s="19">
        <f>H46/H$101*100</f>
        <v>1.5998374234418578</v>
      </c>
      <c r="J46" s="20">
        <f t="shared" si="0"/>
        <v>47927</v>
      </c>
      <c r="K46" s="19">
        <f>J46/J$101*100</f>
        <v>4.6093759016399751</v>
      </c>
    </row>
    <row r="47" spans="1:12" x14ac:dyDescent="0.15">
      <c r="A47" s="47"/>
      <c r="B47" s="52" t="s">
        <v>12</v>
      </c>
      <c r="C47" s="57">
        <v>2009</v>
      </c>
      <c r="D47" s="16">
        <f>会社ベース!D47+個人ベース!D47</f>
        <v>122941</v>
      </c>
      <c r="E47" s="17">
        <f>D47/D$97*100</f>
        <v>17.001418847718639</v>
      </c>
      <c r="F47" s="16">
        <f>会社ベース!F47+個人ベース!F47</f>
        <v>24366</v>
      </c>
      <c r="G47" s="17">
        <f>F47/F$97*100</f>
        <v>11.451371852353157</v>
      </c>
      <c r="H47" s="16">
        <f>会社ベース!H47+個人ベース!H47</f>
        <v>199561</v>
      </c>
      <c r="I47" s="17">
        <f>H47/H$97*100</f>
        <v>60.489710799038519</v>
      </c>
      <c r="J47" s="16">
        <f t="shared" si="0"/>
        <v>322502</v>
      </c>
      <c r="K47" s="17">
        <f>J47/J$97*100</f>
        <v>30.626068938141422</v>
      </c>
      <c r="L47" t="s">
        <v>38</v>
      </c>
    </row>
    <row r="48" spans="1:12" x14ac:dyDescent="0.15">
      <c r="A48" s="47"/>
      <c r="B48" s="53"/>
      <c r="C48" s="58"/>
      <c r="D48" s="18">
        <v>122396</v>
      </c>
      <c r="E48" s="19">
        <f>D48/D$98*100</f>
        <v>16.889615031144693</v>
      </c>
      <c r="F48" s="18">
        <v>23911</v>
      </c>
      <c r="G48" s="19">
        <f>F48/F$98*100</f>
        <v>11.196856956886176</v>
      </c>
      <c r="H48" s="18">
        <v>199624</v>
      </c>
      <c r="I48" s="19">
        <f>H48/H$98*100</f>
        <v>61.08034342853297</v>
      </c>
      <c r="J48" s="20">
        <f t="shared" si="0"/>
        <v>322020</v>
      </c>
      <c r="K48" s="19">
        <f>J48/J$98*100</f>
        <v>30.624705184193306</v>
      </c>
    </row>
    <row r="49" spans="1:12" x14ac:dyDescent="0.15">
      <c r="A49" s="47"/>
      <c r="B49" s="53"/>
      <c r="C49" s="21">
        <v>2012</v>
      </c>
      <c r="D49" s="18">
        <v>117858</v>
      </c>
      <c r="E49" s="19">
        <f>D49/D$99*100</f>
        <v>16.275829306656686</v>
      </c>
      <c r="F49" s="18">
        <v>19787</v>
      </c>
      <c r="G49" s="19">
        <f>F49/F$99*100</f>
        <v>9.8766109951982113</v>
      </c>
      <c r="H49" s="18">
        <v>154167</v>
      </c>
      <c r="I49" s="19">
        <f>H49/H$99*100</f>
        <v>47.36226060349118</v>
      </c>
      <c r="J49" s="20">
        <f t="shared" si="0"/>
        <v>272025</v>
      </c>
      <c r="K49" s="19">
        <f>J49/J$99*100</f>
        <v>25.916151805151316</v>
      </c>
    </row>
    <row r="50" spans="1:12" x14ac:dyDescent="0.15">
      <c r="A50" s="47"/>
      <c r="B50" s="53"/>
      <c r="C50" s="21">
        <v>2014</v>
      </c>
      <c r="D50" s="18">
        <v>130926</v>
      </c>
      <c r="E50" s="19">
        <f>D50/D$100*100</f>
        <v>16.754045957625415</v>
      </c>
      <c r="F50" s="18">
        <v>19704</v>
      </c>
      <c r="G50" s="19">
        <f>F50/F$100*100</f>
        <v>9.812797872499365</v>
      </c>
      <c r="H50" s="18">
        <v>155688</v>
      </c>
      <c r="I50" s="19">
        <f>H50/H$100*100</f>
        <v>56.750638812846979</v>
      </c>
      <c r="J50" s="20">
        <f t="shared" si="0"/>
        <v>286614</v>
      </c>
      <c r="K50" s="19">
        <f>J50/J$100*100</f>
        <v>27.146721525749289</v>
      </c>
    </row>
    <row r="51" spans="1:12" x14ac:dyDescent="0.15">
      <c r="A51" s="48"/>
      <c r="B51" s="54"/>
      <c r="C51" s="21">
        <v>2016</v>
      </c>
      <c r="D51" s="18">
        <v>127755</v>
      </c>
      <c r="E51" s="19">
        <f>D51/D$101*100</f>
        <v>16.935368414354798</v>
      </c>
      <c r="F51" s="18">
        <v>17555</v>
      </c>
      <c r="G51" s="19">
        <f>F51/F$101*100</f>
        <v>9.4830892561001292</v>
      </c>
      <c r="H51" s="18">
        <v>151789</v>
      </c>
      <c r="I51" s="19">
        <f>H51/H$101*100</f>
        <v>53.183907723788039</v>
      </c>
      <c r="J51" s="20">
        <f t="shared" si="0"/>
        <v>279544</v>
      </c>
      <c r="K51" s="19">
        <f>J51/J$101*100</f>
        <v>26.885124815825005</v>
      </c>
    </row>
    <row r="52" spans="1:12" ht="13.5" customHeight="1" x14ac:dyDescent="0.15">
      <c r="A52" s="44" t="s">
        <v>13</v>
      </c>
      <c r="B52" s="45"/>
      <c r="C52" s="57">
        <v>2009</v>
      </c>
      <c r="D52" s="16">
        <f>会社ベース!D52+個人ベース!D52</f>
        <v>3477</v>
      </c>
      <c r="E52" s="17">
        <f>D52/D$97*100</f>
        <v>0.48083172687319703</v>
      </c>
      <c r="F52" s="16">
        <f>会社ベース!F52+個人ベース!F52</f>
        <v>2055</v>
      </c>
      <c r="G52" s="17">
        <f>F52/F$97*100</f>
        <v>0.96579533598398337</v>
      </c>
      <c r="H52" s="16">
        <f>会社ベース!H52+個人ベース!H52</f>
        <v>12926</v>
      </c>
      <c r="I52" s="17">
        <f>H52/H$97*100</f>
        <v>3.9180501289749601</v>
      </c>
      <c r="J52" s="16">
        <f t="shared" si="0"/>
        <v>16403</v>
      </c>
      <c r="K52" s="17">
        <f>J52/J$97*100</f>
        <v>1.5576939330371091</v>
      </c>
      <c r="L52" t="s">
        <v>38</v>
      </c>
    </row>
    <row r="53" spans="1:12" ht="13.5" customHeight="1" x14ac:dyDescent="0.15">
      <c r="A53" s="40"/>
      <c r="B53" s="41"/>
      <c r="C53" s="58"/>
      <c r="D53" s="18">
        <v>3477</v>
      </c>
      <c r="E53" s="19">
        <f>D53/D$98*100</f>
        <v>0.47979665563654128</v>
      </c>
      <c r="F53" s="18">
        <v>2055</v>
      </c>
      <c r="G53" s="19">
        <f>F53/F$98*100</f>
        <v>0.96229940388946911</v>
      </c>
      <c r="H53" s="18">
        <v>12926</v>
      </c>
      <c r="I53" s="19">
        <f>H53/H$98*100</f>
        <v>3.9550581050235296</v>
      </c>
      <c r="J53" s="20">
        <f t="shared" si="0"/>
        <v>16403</v>
      </c>
      <c r="K53" s="19">
        <f>J53/J$98*100</f>
        <v>1.5599560248938664</v>
      </c>
    </row>
    <row r="54" spans="1:12" x14ac:dyDescent="0.15">
      <c r="A54" s="40"/>
      <c r="B54" s="41"/>
      <c r="C54" s="21">
        <v>2012</v>
      </c>
      <c r="D54" s="18">
        <v>2811</v>
      </c>
      <c r="E54" s="19">
        <f>D54/D$99*100</f>
        <v>0.38819050196857191</v>
      </c>
      <c r="F54" s="18">
        <v>1901</v>
      </c>
      <c r="G54" s="19">
        <f>F54/F$99*100</f>
        <v>0.94887741961246275</v>
      </c>
      <c r="H54" s="18">
        <v>11631</v>
      </c>
      <c r="I54" s="19">
        <f>H54/H$99*100</f>
        <v>3.5732060238520948</v>
      </c>
      <c r="J54" s="20">
        <f t="shared" si="0"/>
        <v>14442</v>
      </c>
      <c r="K54" s="19">
        <f>J54/J$99*100</f>
        <v>1.375906862861852</v>
      </c>
    </row>
    <row r="55" spans="1:12" x14ac:dyDescent="0.15">
      <c r="A55" s="40"/>
      <c r="B55" s="41"/>
      <c r="C55" s="21">
        <v>2014</v>
      </c>
      <c r="D55" s="18">
        <v>4397</v>
      </c>
      <c r="E55" s="19">
        <f>D55/D$100*100</f>
        <v>0.56266547573193215</v>
      </c>
      <c r="F55" s="18">
        <v>2114</v>
      </c>
      <c r="G55" s="19">
        <f>F55/F$100*100</f>
        <v>1.0527940876199582</v>
      </c>
      <c r="H55" s="18">
        <v>10749</v>
      </c>
      <c r="I55" s="19">
        <f>H55/H$100*100</f>
        <v>3.9181736331592165</v>
      </c>
      <c r="J55" s="20">
        <f t="shared" si="0"/>
        <v>15146</v>
      </c>
      <c r="K55" s="19">
        <f>J55/J$100*100</f>
        <v>1.434557433443582</v>
      </c>
    </row>
    <row r="56" spans="1:12" x14ac:dyDescent="0.15">
      <c r="A56" s="42"/>
      <c r="B56" s="43"/>
      <c r="C56" s="21">
        <v>2016</v>
      </c>
      <c r="D56" s="18">
        <v>4661</v>
      </c>
      <c r="E56" s="19">
        <f>D56/D$101*100</f>
        <v>0.61786820225672345</v>
      </c>
      <c r="F56" s="18">
        <v>1911</v>
      </c>
      <c r="G56" s="19">
        <f>F56/F$101*100</f>
        <v>1.0323089472177356</v>
      </c>
      <c r="H56" s="18">
        <v>13863</v>
      </c>
      <c r="I56" s="19">
        <f>H56/H$101*100</f>
        <v>4.8573250550097402</v>
      </c>
      <c r="J56" s="20">
        <f t="shared" si="0"/>
        <v>18524</v>
      </c>
      <c r="K56" s="19">
        <f>J56/J$101*100</f>
        <v>1.7815444155064764</v>
      </c>
    </row>
    <row r="57" spans="1:12" ht="13.5" customHeight="1" x14ac:dyDescent="0.15">
      <c r="A57" s="44" t="s">
        <v>14</v>
      </c>
      <c r="B57" s="45"/>
      <c r="C57" s="57">
        <v>2009</v>
      </c>
      <c r="D57" s="16">
        <f>会社ベース!D57+個人ベース!D57</f>
        <v>19522</v>
      </c>
      <c r="E57" s="17">
        <f>D57/D$97*100</f>
        <v>2.6996827644574499</v>
      </c>
      <c r="F57" s="16">
        <f>会社ベース!F57+個人ベース!F57</f>
        <v>11845</v>
      </c>
      <c r="G57" s="17">
        <f>F57/F$97*100</f>
        <v>5.5668349171436899</v>
      </c>
      <c r="H57" s="16">
        <f>会社ベース!H57+個人ベース!H57</f>
        <v>4655</v>
      </c>
      <c r="I57" s="17">
        <f>H57/H$97*100</f>
        <v>1.4109951532089151</v>
      </c>
      <c r="J57" s="16">
        <f t="shared" si="0"/>
        <v>24177</v>
      </c>
      <c r="K57" s="17">
        <f>J57/J$97*100</f>
        <v>2.2959438041235254</v>
      </c>
      <c r="L57" t="s">
        <v>38</v>
      </c>
    </row>
    <row r="58" spans="1:12" ht="13.5" customHeight="1" x14ac:dyDescent="0.15">
      <c r="A58" s="40"/>
      <c r="B58" s="41"/>
      <c r="C58" s="58"/>
      <c r="D58" s="18">
        <v>19515</v>
      </c>
      <c r="E58" s="19">
        <f>D58/D$98*100</f>
        <v>2.6929053019117353</v>
      </c>
      <c r="F58" s="18">
        <v>11838</v>
      </c>
      <c r="G58" s="19">
        <f>F58/F$98*100</f>
        <v>5.5434064930625473</v>
      </c>
      <c r="H58" s="18">
        <v>4655</v>
      </c>
      <c r="I58" s="19">
        <f>H58/H$98*100</f>
        <v>1.4243227200127286</v>
      </c>
      <c r="J58" s="20">
        <f t="shared" si="0"/>
        <v>24170</v>
      </c>
      <c r="K58" s="19">
        <f>J58/J$98*100</f>
        <v>2.2986122734673384</v>
      </c>
    </row>
    <row r="59" spans="1:12" x14ac:dyDescent="0.15">
      <c r="A59" s="40"/>
      <c r="B59" s="41"/>
      <c r="C59" s="21">
        <v>2012</v>
      </c>
      <c r="D59" s="18">
        <v>18061</v>
      </c>
      <c r="E59" s="19">
        <f>D59/D$99*100</f>
        <v>2.4941688566539941</v>
      </c>
      <c r="F59" s="18">
        <v>10513</v>
      </c>
      <c r="G59" s="19">
        <f>F59/F$99*100</f>
        <v>5.2475267292929093</v>
      </c>
      <c r="H59" s="18">
        <v>4735</v>
      </c>
      <c r="I59" s="19">
        <f>H59/H$99*100</f>
        <v>1.4546582858687704</v>
      </c>
      <c r="J59" s="20">
        <f t="shared" si="0"/>
        <v>22796</v>
      </c>
      <c r="K59" s="19">
        <f>J59/J$99*100</f>
        <v>2.1718025789917448</v>
      </c>
    </row>
    <row r="60" spans="1:12" x14ac:dyDescent="0.15">
      <c r="A60" s="40"/>
      <c r="B60" s="41"/>
      <c r="C60" s="21">
        <v>2014</v>
      </c>
      <c r="D60" s="18">
        <v>20017</v>
      </c>
      <c r="E60" s="19">
        <f>D60/D$100*100</f>
        <v>2.5614907499945616</v>
      </c>
      <c r="F60" s="18">
        <v>11134</v>
      </c>
      <c r="G60" s="19">
        <f>F60/F$100*100</f>
        <v>5.5448483309179828</v>
      </c>
      <c r="H60" s="18">
        <v>3405</v>
      </c>
      <c r="I60" s="19">
        <f>H60/H$100*100</f>
        <v>1.2411741762868296</v>
      </c>
      <c r="J60" s="20">
        <f t="shared" si="0"/>
        <v>23422</v>
      </c>
      <c r="K60" s="19">
        <f>J60/J$100*100</f>
        <v>2.2184209828413826</v>
      </c>
    </row>
    <row r="61" spans="1:12" x14ac:dyDescent="0.15">
      <c r="A61" s="42"/>
      <c r="B61" s="43"/>
      <c r="C61" s="21">
        <v>2016</v>
      </c>
      <c r="D61" s="18">
        <v>20325</v>
      </c>
      <c r="E61" s="19">
        <f>D61/D$101*100</f>
        <v>2.6943083481801988</v>
      </c>
      <c r="F61" s="18">
        <v>10228</v>
      </c>
      <c r="G61" s="19">
        <f>F61/F$101*100</f>
        <v>5.5250946688346421</v>
      </c>
      <c r="H61" s="18">
        <v>5684</v>
      </c>
      <c r="I61" s="19">
        <f>H61/H$101*100</f>
        <v>1.9915628372412439</v>
      </c>
      <c r="J61" s="20">
        <f t="shared" si="0"/>
        <v>26009</v>
      </c>
      <c r="K61" s="19">
        <f>J61/J$101*100</f>
        <v>2.5014137714806708</v>
      </c>
    </row>
    <row r="62" spans="1:12" ht="13.5" customHeight="1" x14ac:dyDescent="0.15">
      <c r="A62" s="44" t="s">
        <v>15</v>
      </c>
      <c r="B62" s="45"/>
      <c r="C62" s="57">
        <v>2009</v>
      </c>
      <c r="D62" s="16">
        <f>会社ベース!D62+個人ベース!D62</f>
        <v>17794</v>
      </c>
      <c r="E62" s="17">
        <f>D62/D$97*100</f>
        <v>2.4607189381598125</v>
      </c>
      <c r="F62" s="16">
        <f>会社ベース!F62+個人ベース!F62</f>
        <v>7088</v>
      </c>
      <c r="G62" s="17">
        <f>F62/F$97*100</f>
        <v>3.3311714556956078</v>
      </c>
      <c r="H62" s="16">
        <f>会社ベース!H62+個人ベース!H62</f>
        <v>2386</v>
      </c>
      <c r="I62" s="17">
        <f>H62/H$97*100</f>
        <v>0.72322973910987576</v>
      </c>
      <c r="J62" s="16">
        <f t="shared" si="0"/>
        <v>20180</v>
      </c>
      <c r="K62" s="17">
        <f>J62/J$97*100</f>
        <v>1.9163728323287728</v>
      </c>
      <c r="L62" t="s">
        <v>38</v>
      </c>
    </row>
    <row r="63" spans="1:12" ht="13.5" customHeight="1" x14ac:dyDescent="0.15">
      <c r="A63" s="40"/>
      <c r="B63" s="41"/>
      <c r="C63" s="58"/>
      <c r="D63" s="18">
        <v>17777</v>
      </c>
      <c r="E63" s="19">
        <f>D63/D$98*100</f>
        <v>2.4530759698736824</v>
      </c>
      <c r="F63" s="18">
        <v>7065</v>
      </c>
      <c r="G63" s="19">
        <f>F63/F$98*100</f>
        <v>3.3083432060725539</v>
      </c>
      <c r="H63" s="18">
        <v>2386</v>
      </c>
      <c r="I63" s="19">
        <f>H63/H$98*100</f>
        <v>0.73006101180459093</v>
      </c>
      <c r="J63" s="20">
        <f t="shared" si="0"/>
        <v>20163</v>
      </c>
      <c r="K63" s="19">
        <f>J63/J$98*100</f>
        <v>1.9175390678494804</v>
      </c>
    </row>
    <row r="64" spans="1:12" x14ac:dyDescent="0.15">
      <c r="A64" s="40"/>
      <c r="B64" s="41"/>
      <c r="C64" s="21">
        <v>2012</v>
      </c>
      <c r="D64" s="18">
        <v>16486</v>
      </c>
      <c r="E64" s="19">
        <f>D64/D$99*100</f>
        <v>2.2766661741209093</v>
      </c>
      <c r="F64" s="18">
        <v>6405</v>
      </c>
      <c r="G64" s="19">
        <f>F64/F$99*100</f>
        <v>3.1970330734444099</v>
      </c>
      <c r="H64" s="18">
        <v>5619</v>
      </c>
      <c r="I64" s="19">
        <f>H64/H$99*100</f>
        <v>1.7262354610974913</v>
      </c>
      <c r="J64" s="20">
        <f t="shared" si="0"/>
        <v>22105</v>
      </c>
      <c r="K64" s="19">
        <f>J64/J$99*100</f>
        <v>2.1059701705831073</v>
      </c>
    </row>
    <row r="65" spans="1:12" x14ac:dyDescent="0.15">
      <c r="A65" s="40"/>
      <c r="B65" s="41"/>
      <c r="C65" s="21">
        <v>2014</v>
      </c>
      <c r="D65" s="18">
        <v>18973</v>
      </c>
      <c r="E65" s="19">
        <f>D65/D$100*100</f>
        <v>2.4278944896661248</v>
      </c>
      <c r="F65" s="18">
        <v>6690</v>
      </c>
      <c r="G65" s="19">
        <f>F65/F$100*100</f>
        <v>3.3316898988540782</v>
      </c>
      <c r="H65" s="18">
        <v>2789</v>
      </c>
      <c r="I65" s="19">
        <f>H65/H$100*100</f>
        <v>1.0166328275077734</v>
      </c>
      <c r="J65" s="20">
        <f t="shared" si="0"/>
        <v>21762</v>
      </c>
      <c r="K65" s="19">
        <f>J65/J$100*100</f>
        <v>2.0611936396803929</v>
      </c>
    </row>
    <row r="66" spans="1:12" x14ac:dyDescent="0.15">
      <c r="A66" s="42"/>
      <c r="B66" s="43"/>
      <c r="C66" s="21">
        <v>2016</v>
      </c>
      <c r="D66" s="18">
        <v>18086</v>
      </c>
      <c r="E66" s="19">
        <f>D66/D$101*100</f>
        <v>2.3975036056672607</v>
      </c>
      <c r="F66" s="18">
        <v>6306</v>
      </c>
      <c r="G66" s="19">
        <f>F66/F$101*100</f>
        <v>3.4064574678990276</v>
      </c>
      <c r="H66" s="18">
        <v>2820</v>
      </c>
      <c r="I66" s="19">
        <f>H66/H$101*100</f>
        <v>0.98807304732939971</v>
      </c>
      <c r="J66" s="20">
        <f t="shared" si="0"/>
        <v>20906</v>
      </c>
      <c r="K66" s="19">
        <f>J66/J$101*100</f>
        <v>2.0106331003335347</v>
      </c>
    </row>
    <row r="67" spans="1:12" ht="13.5" customHeight="1" x14ac:dyDescent="0.15">
      <c r="A67" s="44" t="s">
        <v>16</v>
      </c>
      <c r="B67" s="45"/>
      <c r="C67" s="57">
        <v>2009</v>
      </c>
      <c r="D67" s="16">
        <f>会社ベース!D67+個人ベース!D67</f>
        <v>70293</v>
      </c>
      <c r="E67" s="17">
        <f>D67/D$97*100</f>
        <v>9.7207663437151695</v>
      </c>
      <c r="F67" s="16">
        <f>会社ベース!F67+個人ベース!F67</f>
        <v>20767</v>
      </c>
      <c r="G67" s="17">
        <f>F67/F$97*100</f>
        <v>9.759937587532546</v>
      </c>
      <c r="H67" s="16">
        <f>会社ベース!H67+個人ベース!H67</f>
        <v>14204</v>
      </c>
      <c r="I67" s="17">
        <f>H67/H$97*100</f>
        <v>4.3054296790933257</v>
      </c>
      <c r="J67" s="16">
        <f t="shared" si="0"/>
        <v>84497</v>
      </c>
      <c r="K67" s="17">
        <f>J67/J$97*100</f>
        <v>8.0241702286067564</v>
      </c>
      <c r="L67" t="s">
        <v>38</v>
      </c>
    </row>
    <row r="68" spans="1:12" ht="13.5" customHeight="1" x14ac:dyDescent="0.15">
      <c r="A68" s="40"/>
      <c r="B68" s="41"/>
      <c r="C68" s="58"/>
      <c r="D68" s="18">
        <v>70587</v>
      </c>
      <c r="E68" s="19">
        <f>D68/D$98*100</f>
        <v>9.7404102765074878</v>
      </c>
      <c r="F68" s="18">
        <v>22953</v>
      </c>
      <c r="G68" s="19">
        <f>F68/F$98*100</f>
        <v>10.748252173953762</v>
      </c>
      <c r="H68" s="18">
        <v>13753</v>
      </c>
      <c r="I68" s="19">
        <f>H68/H$98*100</f>
        <v>4.2081010458292285</v>
      </c>
      <c r="J68" s="20">
        <f t="shared" si="0"/>
        <v>84340</v>
      </c>
      <c r="K68" s="19">
        <f>J68/J$98*100</f>
        <v>8.0208919794884288</v>
      </c>
    </row>
    <row r="69" spans="1:12" x14ac:dyDescent="0.15">
      <c r="A69" s="40"/>
      <c r="B69" s="41"/>
      <c r="C69" s="21">
        <v>2012</v>
      </c>
      <c r="D69" s="18">
        <v>68918</v>
      </c>
      <c r="E69" s="19">
        <f>D69/D$99*100</f>
        <v>9.5173649998826182</v>
      </c>
      <c r="F69" s="18">
        <v>20140</v>
      </c>
      <c r="G69" s="19">
        <f>F69/F$99*100</f>
        <v>10.05280969542083</v>
      </c>
      <c r="H69" s="18">
        <v>16822</v>
      </c>
      <c r="I69" s="19">
        <f>H69/H$99*100</f>
        <v>5.1679538933230109</v>
      </c>
      <c r="J69" s="20">
        <f t="shared" si="0"/>
        <v>85740</v>
      </c>
      <c r="K69" s="19">
        <f>J69/J$99*100</f>
        <v>8.1685538306173111</v>
      </c>
    </row>
    <row r="70" spans="1:12" x14ac:dyDescent="0.15">
      <c r="A70" s="40"/>
      <c r="B70" s="41"/>
      <c r="C70" s="21">
        <v>2014</v>
      </c>
      <c r="D70" s="18">
        <v>76715</v>
      </c>
      <c r="E70" s="19">
        <f>D70/D$100*100</f>
        <v>9.8168937845747504</v>
      </c>
      <c r="F70" s="18">
        <v>20045</v>
      </c>
      <c r="G70" s="19">
        <f>F70/F$100*100</f>
        <v>9.9826194353557529</v>
      </c>
      <c r="H70" s="18">
        <v>21928</v>
      </c>
      <c r="I70" s="19">
        <f>H70/H$100*100</f>
        <v>7.9930887922518652</v>
      </c>
      <c r="J70" s="20">
        <f t="shared" si="0"/>
        <v>98643</v>
      </c>
      <c r="K70" s="19">
        <f>J70/J$100*100</f>
        <v>9.3429980791743859</v>
      </c>
    </row>
    <row r="71" spans="1:12" x14ac:dyDescent="0.15">
      <c r="A71" s="42"/>
      <c r="B71" s="43"/>
      <c r="C71" s="21">
        <v>2016</v>
      </c>
      <c r="D71" s="18">
        <v>71714</v>
      </c>
      <c r="E71" s="19">
        <f>D71/D$101*100</f>
        <v>9.5065008059726814</v>
      </c>
      <c r="F71" s="18">
        <v>19026</v>
      </c>
      <c r="G71" s="19">
        <f>F71/F$101*100</f>
        <v>10.277713254717236</v>
      </c>
      <c r="H71" s="18">
        <v>19968</v>
      </c>
      <c r="I71" s="19">
        <f>H71/H$101*100</f>
        <v>6.9963980883239199</v>
      </c>
      <c r="J71" s="20">
        <f t="shared" si="0"/>
        <v>91682</v>
      </c>
      <c r="K71" s="19">
        <f>J71/J$101*100</f>
        <v>8.817509992575296</v>
      </c>
    </row>
    <row r="72" spans="1:12" ht="13.5" customHeight="1" x14ac:dyDescent="0.15">
      <c r="A72" s="44" t="s">
        <v>17</v>
      </c>
      <c r="B72" s="45"/>
      <c r="C72" s="57">
        <v>2009</v>
      </c>
      <c r="D72" s="16">
        <f>会社ベース!D72+個人ベース!D72</f>
        <v>49861</v>
      </c>
      <c r="E72" s="17">
        <f>D72/D$97*100</f>
        <v>6.8952403605477359</v>
      </c>
      <c r="F72" s="16">
        <f>会社ベース!F72+個人ベース!F72</f>
        <v>12138</v>
      </c>
      <c r="G72" s="17">
        <f>F72/F$97*100</f>
        <v>5.7045371231988264</v>
      </c>
      <c r="H72" s="16">
        <f>会社ベース!H72+個人ベース!H72</f>
        <v>27962</v>
      </c>
      <c r="I72" s="17">
        <f>H72/H$97*100</f>
        <v>8.4756705637008984</v>
      </c>
      <c r="J72" s="16">
        <f t="shared" ref="J72:J101" si="1">D72+H72</f>
        <v>77823</v>
      </c>
      <c r="K72" s="17">
        <f>J72/J$97*100</f>
        <v>7.3903807200357825</v>
      </c>
      <c r="L72" t="s">
        <v>38</v>
      </c>
    </row>
    <row r="73" spans="1:12" ht="13.5" customHeight="1" x14ac:dyDescent="0.15">
      <c r="A73" s="40"/>
      <c r="B73" s="41"/>
      <c r="C73" s="58"/>
      <c r="D73" s="18">
        <v>49495</v>
      </c>
      <c r="E73" s="19">
        <f>D73/D$98*100</f>
        <v>6.8298922837879239</v>
      </c>
      <c r="F73" s="18">
        <v>11645</v>
      </c>
      <c r="G73" s="19">
        <f>F73/F$98*100</f>
        <v>5.4530299553736574</v>
      </c>
      <c r="H73" s="18">
        <v>27962</v>
      </c>
      <c r="I73" s="19">
        <f>H73/H$98*100</f>
        <v>8.5557275825984789</v>
      </c>
      <c r="J73" s="20">
        <f t="shared" si="1"/>
        <v>77457</v>
      </c>
      <c r="K73" s="19">
        <f>J73/J$98*100</f>
        <v>7.366305786758776</v>
      </c>
    </row>
    <row r="74" spans="1:12" x14ac:dyDescent="0.15">
      <c r="A74" s="40"/>
      <c r="B74" s="41"/>
      <c r="C74" s="21">
        <v>2012</v>
      </c>
      <c r="D74" s="18">
        <v>46628</v>
      </c>
      <c r="E74" s="19">
        <f>D74/D$99*100</f>
        <v>6.4391841785096302</v>
      </c>
      <c r="F74" s="18">
        <v>13561</v>
      </c>
      <c r="G74" s="19">
        <f>F74/F$99*100</f>
        <v>6.768925138013997</v>
      </c>
      <c r="H74" s="18">
        <v>25874</v>
      </c>
      <c r="I74" s="19">
        <f>H74/H$99*100</f>
        <v>7.948855013425252</v>
      </c>
      <c r="J74" s="20">
        <f t="shared" si="1"/>
        <v>72502</v>
      </c>
      <c r="K74" s="19">
        <f>J74/J$99*100</f>
        <v>6.9073535086006084</v>
      </c>
    </row>
    <row r="75" spans="1:12" x14ac:dyDescent="0.15">
      <c r="A75" s="40"/>
      <c r="B75" s="41"/>
      <c r="C75" s="21">
        <v>2014</v>
      </c>
      <c r="D75" s="18">
        <v>53085</v>
      </c>
      <c r="E75" s="19">
        <f>D75/D$100*100</f>
        <v>6.793062719861183</v>
      </c>
      <c r="F75" s="18">
        <v>13451</v>
      </c>
      <c r="G75" s="19">
        <f>F75/F$100*100</f>
        <v>6.6987385395345598</v>
      </c>
      <c r="H75" s="18">
        <v>30012</v>
      </c>
      <c r="I75" s="19">
        <f>H75/H$100*100</f>
        <v>10.939829479800393</v>
      </c>
      <c r="J75" s="20">
        <f t="shared" si="1"/>
        <v>83097</v>
      </c>
      <c r="K75" s="19">
        <f>J75/J$100*100</f>
        <v>7.870554538945024</v>
      </c>
    </row>
    <row r="76" spans="1:12" x14ac:dyDescent="0.15">
      <c r="A76" s="42"/>
      <c r="B76" s="43"/>
      <c r="C76" s="21">
        <v>2016</v>
      </c>
      <c r="D76" s="18">
        <v>45944</v>
      </c>
      <c r="E76" s="19">
        <f>D76/D$101*100</f>
        <v>6.0903961992025115</v>
      </c>
      <c r="F76" s="18">
        <v>11908</v>
      </c>
      <c r="G76" s="19">
        <f>F76/F$101*100</f>
        <v>6.4326190180370464</v>
      </c>
      <c r="H76" s="18">
        <v>36121</v>
      </c>
      <c r="I76" s="19">
        <f>H76/H$101*100</f>
        <v>12.656094518647251</v>
      </c>
      <c r="J76" s="20">
        <f t="shared" si="1"/>
        <v>82065</v>
      </c>
      <c r="K76" s="19">
        <f>J76/J$101*100</f>
        <v>7.8925956844385112</v>
      </c>
    </row>
    <row r="77" spans="1:12" ht="13.5" customHeight="1" x14ac:dyDescent="0.15">
      <c r="A77" s="44" t="s">
        <v>18</v>
      </c>
      <c r="B77" s="45"/>
      <c r="C77" s="57">
        <v>2009</v>
      </c>
      <c r="D77" s="16">
        <f>会社ベース!D77+個人ベース!D77</f>
        <v>14713</v>
      </c>
      <c r="E77" s="17">
        <f>D77/D$97*100</f>
        <v>2.0346497548131572</v>
      </c>
      <c r="F77" s="16">
        <f>会社ベース!F77+個人ベース!F77</f>
        <v>2775</v>
      </c>
      <c r="G77" s="17">
        <f>F77/F$97*100</f>
        <v>1.3041761836280066</v>
      </c>
      <c r="H77" s="16">
        <f>会社ベース!H77+個人ベース!H77</f>
        <v>2552</v>
      </c>
      <c r="I77" s="17">
        <f>H77/H$97*100</f>
        <v>0.77354664468080592</v>
      </c>
      <c r="J77" s="16">
        <f t="shared" si="1"/>
        <v>17265</v>
      </c>
      <c r="K77" s="17">
        <f>J77/J$97*100</f>
        <v>1.6395528716628476</v>
      </c>
      <c r="L77" t="s">
        <v>38</v>
      </c>
    </row>
    <row r="78" spans="1:12" ht="13.5" customHeight="1" x14ac:dyDescent="0.15">
      <c r="A78" s="40"/>
      <c r="B78" s="41"/>
      <c r="C78" s="58"/>
      <c r="D78" s="18">
        <v>14512</v>
      </c>
      <c r="E78" s="19">
        <f>D78/D$98*100</f>
        <v>2.0025335250496079</v>
      </c>
      <c r="F78" s="18">
        <v>2524</v>
      </c>
      <c r="G78" s="19">
        <f>F78/F$98*100</f>
        <v>1.1819190731956302</v>
      </c>
      <c r="H78" s="18">
        <v>2552</v>
      </c>
      <c r="I78" s="19">
        <f>H78/H$98*100</f>
        <v>0.78085318613802013</v>
      </c>
      <c r="J78" s="20">
        <f t="shared" si="1"/>
        <v>17064</v>
      </c>
      <c r="K78" s="19">
        <f>J78/J$98*100</f>
        <v>1.622818363030478</v>
      </c>
    </row>
    <row r="79" spans="1:12" x14ac:dyDescent="0.15">
      <c r="A79" s="40"/>
      <c r="B79" s="41"/>
      <c r="C79" s="21">
        <v>2012</v>
      </c>
      <c r="D79" s="18">
        <v>15226</v>
      </c>
      <c r="E79" s="19">
        <f>D79/D$99*100</f>
        <v>2.1026640280944418</v>
      </c>
      <c r="F79" s="18">
        <v>2568</v>
      </c>
      <c r="G79" s="19">
        <f>F79/F$99*100</f>
        <v>1.2818081081350889</v>
      </c>
      <c r="H79" s="18">
        <v>101</v>
      </c>
      <c r="I79" s="19">
        <f>H79/H$99*100</f>
        <v>3.1028613911878736E-2</v>
      </c>
      <c r="J79" s="20">
        <f t="shared" si="1"/>
        <v>15327</v>
      </c>
      <c r="K79" s="19">
        <f>J79/J$99*100</f>
        <v>1.4602218866558376</v>
      </c>
    </row>
    <row r="80" spans="1:12" x14ac:dyDescent="0.15">
      <c r="A80" s="40"/>
      <c r="B80" s="41"/>
      <c r="C80" s="21">
        <v>2014</v>
      </c>
      <c r="D80" s="18">
        <v>17548</v>
      </c>
      <c r="E80" s="19">
        <f>D80/D$100*100</f>
        <v>2.245543272263804</v>
      </c>
      <c r="F80" s="18">
        <v>2795</v>
      </c>
      <c r="G80" s="19">
        <f>F80/F$100*100</f>
        <v>1.3919392028844764</v>
      </c>
      <c r="H80" s="18">
        <v>0</v>
      </c>
      <c r="I80" s="19">
        <f>H80/H$100*100</f>
        <v>0</v>
      </c>
      <c r="J80" s="20">
        <f t="shared" si="1"/>
        <v>17548</v>
      </c>
      <c r="K80" s="19">
        <f>J80/J$100*100</f>
        <v>1.6620635046921943</v>
      </c>
    </row>
    <row r="81" spans="1:12" x14ac:dyDescent="0.15">
      <c r="A81" s="42"/>
      <c r="B81" s="43"/>
      <c r="C81" s="21">
        <v>2016</v>
      </c>
      <c r="D81" s="18">
        <v>17922</v>
      </c>
      <c r="E81" s="19">
        <f>D81/D$101*100</f>
        <v>2.3757635530669381</v>
      </c>
      <c r="F81" s="18">
        <v>2715</v>
      </c>
      <c r="G81" s="19">
        <f>F81/F$101*100</f>
        <v>1.4666241714788866</v>
      </c>
      <c r="H81" s="18">
        <v>0</v>
      </c>
      <c r="I81" s="19">
        <f>H81/H$101*100</f>
        <v>0</v>
      </c>
      <c r="J81" s="20">
        <f t="shared" si="1"/>
        <v>17922</v>
      </c>
      <c r="K81" s="19">
        <f>J81/J$101*100</f>
        <v>1.7236471072504356</v>
      </c>
    </row>
    <row r="82" spans="1:12" ht="13.5" customHeight="1" x14ac:dyDescent="0.15">
      <c r="A82" s="44" t="s">
        <v>19</v>
      </c>
      <c r="B82" s="45"/>
      <c r="C82" s="57">
        <v>2009</v>
      </c>
      <c r="D82" s="16">
        <f>会社ベース!D82+個人ベース!D82</f>
        <v>40396</v>
      </c>
      <c r="E82" s="17">
        <f>D82/D$97*100</f>
        <v>5.5863325967125874</v>
      </c>
      <c r="F82" s="16">
        <f>会社ベース!F82+個人ベース!F82</f>
        <v>10421</v>
      </c>
      <c r="G82" s="17">
        <f>F82/F$97*100</f>
        <v>4.8975927962477321</v>
      </c>
      <c r="H82" s="16">
        <f>会社ベース!H82+個人ベース!H82</f>
        <v>2021</v>
      </c>
      <c r="I82" s="17">
        <f>H82/H$97*100</f>
        <v>0.61259316963162569</v>
      </c>
      <c r="J82" s="16">
        <f t="shared" si="1"/>
        <v>42417</v>
      </c>
      <c r="K82" s="17">
        <f>J82/J$97*100</f>
        <v>4.0280865425614252</v>
      </c>
      <c r="L82" t="s">
        <v>38</v>
      </c>
    </row>
    <row r="83" spans="1:12" ht="13.5" customHeight="1" x14ac:dyDescent="0.15">
      <c r="A83" s="40"/>
      <c r="B83" s="41"/>
      <c r="C83" s="58"/>
      <c r="D83" s="18">
        <v>40276</v>
      </c>
      <c r="E83" s="19">
        <f>D83/D$98*100</f>
        <v>5.5577480881269299</v>
      </c>
      <c r="F83" s="18">
        <v>10344</v>
      </c>
      <c r="G83" s="19">
        <f>F83/F$98*100</f>
        <v>4.8438078023516624</v>
      </c>
      <c r="H83" s="18">
        <v>2021</v>
      </c>
      <c r="I83" s="19">
        <f>H83/H$98*100</f>
        <v>0.61837942366180976</v>
      </c>
      <c r="J83" s="20">
        <f t="shared" si="1"/>
        <v>42297</v>
      </c>
      <c r="K83" s="19">
        <f>J83/J$98*100</f>
        <v>4.022523927631279</v>
      </c>
    </row>
    <row r="84" spans="1:12" x14ac:dyDescent="0.15">
      <c r="A84" s="40"/>
      <c r="B84" s="41"/>
      <c r="C84" s="21">
        <v>2012</v>
      </c>
      <c r="D84" s="18">
        <v>46201</v>
      </c>
      <c r="E84" s="19">
        <f>D84/D$99*100</f>
        <v>6.3802167845784377</v>
      </c>
      <c r="F84" s="18">
        <v>10222</v>
      </c>
      <c r="G84" s="19">
        <f>F84/F$99*100</f>
        <v>5.1022751095626475</v>
      </c>
      <c r="H84" s="18">
        <v>3208</v>
      </c>
      <c r="I84" s="19">
        <f>H84/H$99*100</f>
        <v>0.98554250920105924</v>
      </c>
      <c r="J84" s="20">
        <f t="shared" si="1"/>
        <v>49409</v>
      </c>
      <c r="K84" s="19">
        <f>J84/J$99*100</f>
        <v>4.7072553792508822</v>
      </c>
    </row>
    <row r="85" spans="1:12" x14ac:dyDescent="0.15">
      <c r="A85" s="40"/>
      <c r="B85" s="41"/>
      <c r="C85" s="21">
        <v>2014</v>
      </c>
      <c r="D85" s="18">
        <v>55541</v>
      </c>
      <c r="E85" s="19">
        <f>D85/D$100*100</f>
        <v>7.1073466426261653</v>
      </c>
      <c r="F85" s="18">
        <v>10626</v>
      </c>
      <c r="G85" s="19">
        <f>F85/F$100*100</f>
        <v>5.2918590232023073</v>
      </c>
      <c r="H85" s="18">
        <v>3132</v>
      </c>
      <c r="I85" s="19">
        <f>H85/H$100*100</f>
        <v>1.1416615330779298</v>
      </c>
      <c r="J85" s="20">
        <f t="shared" si="1"/>
        <v>58673</v>
      </c>
      <c r="K85" s="19">
        <f>J85/J$100*100</f>
        <v>5.5572288586052609</v>
      </c>
    </row>
    <row r="86" spans="1:12" x14ac:dyDescent="0.15">
      <c r="A86" s="42"/>
      <c r="B86" s="43"/>
      <c r="C86" s="21">
        <v>2016</v>
      </c>
      <c r="D86" s="18">
        <v>58375</v>
      </c>
      <c r="E86" s="19">
        <f>D86/D$101*100</f>
        <v>7.7382656740476801</v>
      </c>
      <c r="F86" s="18">
        <v>10403</v>
      </c>
      <c r="G86" s="19">
        <f>F86/F$101*100</f>
        <v>5.6196284552098925</v>
      </c>
      <c r="H86" s="18">
        <v>4365</v>
      </c>
      <c r="I86" s="19">
        <f>H86/H$101*100</f>
        <v>1.5294109402811453</v>
      </c>
      <c r="J86" s="20">
        <f t="shared" si="1"/>
        <v>62740</v>
      </c>
      <c r="K86" s="19">
        <f>J86/J$101*100</f>
        <v>6.0340151494750769</v>
      </c>
    </row>
    <row r="87" spans="1:12" ht="13.5" customHeight="1" x14ac:dyDescent="0.15">
      <c r="A87" s="44" t="s">
        <v>20</v>
      </c>
      <c r="B87" s="45"/>
      <c r="C87" s="57">
        <v>2009</v>
      </c>
      <c r="D87" s="16">
        <f>会社ベース!D87+個人ベース!D87</f>
        <v>49</v>
      </c>
      <c r="E87" s="17">
        <f>D87/D$97*100</f>
        <v>6.7761733151529063E-3</v>
      </c>
      <c r="F87" s="16">
        <f>会社ベース!F87+個人ベース!F87</f>
        <v>40</v>
      </c>
      <c r="G87" s="17">
        <f>F87/F$97*100</f>
        <v>1.879893598022352E-2</v>
      </c>
      <c r="H87" s="16">
        <f>会社ベース!H87+個人ベース!H87</f>
        <v>0</v>
      </c>
      <c r="I87" s="17">
        <f>H87/H$97*100</f>
        <v>0</v>
      </c>
      <c r="J87" s="16">
        <f t="shared" si="1"/>
        <v>49</v>
      </c>
      <c r="K87" s="17">
        <f>J87/J$97*100</f>
        <v>4.6532343302333927E-3</v>
      </c>
      <c r="L87" t="s">
        <v>38</v>
      </c>
    </row>
    <row r="88" spans="1:12" ht="13.5" customHeight="1" x14ac:dyDescent="0.15">
      <c r="A88" s="40"/>
      <c r="B88" s="41"/>
      <c r="C88" s="58"/>
      <c r="D88" s="18">
        <v>49</v>
      </c>
      <c r="E88" s="19">
        <f>D88/D$98*100</f>
        <v>6.761586461372023E-3</v>
      </c>
      <c r="F88" s="18">
        <v>40</v>
      </c>
      <c r="G88" s="19">
        <f>F88/F$98*100</f>
        <v>1.8730888640184309E-2</v>
      </c>
      <c r="H88" s="18">
        <v>0</v>
      </c>
      <c r="I88" s="19">
        <f>H88/H$98*100</f>
        <v>0</v>
      </c>
      <c r="J88" s="20">
        <f t="shared" si="1"/>
        <v>49</v>
      </c>
      <c r="K88" s="19">
        <f>J88/J$98*100</f>
        <v>4.6599917831981622E-3</v>
      </c>
    </row>
    <row r="89" spans="1:12" x14ac:dyDescent="0.15">
      <c r="A89" s="40"/>
      <c r="B89" s="41"/>
      <c r="C89" s="21">
        <v>2012</v>
      </c>
      <c r="D89" s="18">
        <v>53</v>
      </c>
      <c r="E89" s="19">
        <f>D89/D$99*100</f>
        <v>7.3191378884149092E-3</v>
      </c>
      <c r="F89" s="18">
        <v>35</v>
      </c>
      <c r="G89" s="19">
        <f>F89/F$99*100</f>
        <v>1.7470126084395684E-2</v>
      </c>
      <c r="H89" s="18">
        <v>0</v>
      </c>
      <c r="I89" s="19">
        <f>H89/H$99*100</f>
        <v>0</v>
      </c>
      <c r="J89" s="20">
        <f t="shared" si="1"/>
        <v>53</v>
      </c>
      <c r="K89" s="19">
        <f>J89/J$99*100</f>
        <v>5.0493743063064781E-3</v>
      </c>
    </row>
    <row r="90" spans="1:12" x14ac:dyDescent="0.15">
      <c r="A90" s="40"/>
      <c r="B90" s="41"/>
      <c r="C90" s="21">
        <v>2014</v>
      </c>
      <c r="D90" s="18">
        <v>52</v>
      </c>
      <c r="E90" s="19">
        <f>D90/D$100*100</f>
        <v>6.6542198631022237E-3</v>
      </c>
      <c r="F90" s="18">
        <v>41</v>
      </c>
      <c r="G90" s="19">
        <f>F90/F$100*100</f>
        <v>2.0418428378627382E-2</v>
      </c>
      <c r="H90" s="18">
        <v>0</v>
      </c>
      <c r="I90" s="19">
        <f>H90/H$100*100</f>
        <v>0</v>
      </c>
      <c r="J90" s="20">
        <f t="shared" si="1"/>
        <v>52</v>
      </c>
      <c r="K90" s="19">
        <f>J90/J$100*100</f>
        <v>4.9251938821514765E-3</v>
      </c>
    </row>
    <row r="91" spans="1:12" x14ac:dyDescent="0.15">
      <c r="A91" s="42"/>
      <c r="B91" s="43"/>
      <c r="C91" s="21">
        <v>2016</v>
      </c>
      <c r="D91" s="18">
        <v>41</v>
      </c>
      <c r="E91" s="19">
        <f>D91/D$101*100</f>
        <v>5.4350131500805971E-3</v>
      </c>
      <c r="F91" s="18">
        <v>41</v>
      </c>
      <c r="G91" s="19">
        <f>F91/F$101*100</f>
        <v>2.2147915665058689E-2</v>
      </c>
      <c r="H91" s="18">
        <v>0</v>
      </c>
      <c r="I91" s="19">
        <f>H91/H$101*100</f>
        <v>0</v>
      </c>
      <c r="J91" s="20">
        <f t="shared" si="1"/>
        <v>41</v>
      </c>
      <c r="K91" s="19">
        <f>J91/J$101*100</f>
        <v>3.9431721569728748E-3</v>
      </c>
    </row>
    <row r="92" spans="1:12" ht="13.5" customHeight="1" x14ac:dyDescent="0.15">
      <c r="A92" s="44" t="s">
        <v>21</v>
      </c>
      <c r="B92" s="45"/>
      <c r="C92" s="57">
        <v>2009</v>
      </c>
      <c r="D92" s="16">
        <f>会社ベース!D92+個人ベース!D92</f>
        <v>65903</v>
      </c>
      <c r="E92" s="17">
        <f>D92/D$97*100</f>
        <v>9.1136765303779992</v>
      </c>
      <c r="F92" s="16">
        <f>会社ベース!F92+個人ベース!F92</f>
        <v>5727</v>
      </c>
      <c r="G92" s="17">
        <f>F92/F$97*100</f>
        <v>2.6915376589685023</v>
      </c>
      <c r="H92" s="16">
        <f>会社ベース!H92+個人ベース!H92</f>
        <v>14189</v>
      </c>
      <c r="I92" s="17">
        <f>H92/H$97*100</f>
        <v>4.3008829707586029</v>
      </c>
      <c r="J92" s="16">
        <f t="shared" si="1"/>
        <v>80092</v>
      </c>
      <c r="K92" s="17">
        <f>J92/J$97*100</f>
        <v>7.6058539587153655</v>
      </c>
      <c r="L92" t="s">
        <v>38</v>
      </c>
    </row>
    <row r="93" spans="1:12" ht="13.5" customHeight="1" x14ac:dyDescent="0.15">
      <c r="A93" s="40"/>
      <c r="B93" s="41"/>
      <c r="C93" s="58"/>
      <c r="D93" s="18">
        <v>65888</v>
      </c>
      <c r="E93" s="19">
        <f>D93/D$98*100</f>
        <v>9.0919879340179559</v>
      </c>
      <c r="F93" s="18">
        <v>5718</v>
      </c>
      <c r="G93" s="19">
        <f>F93/F$98*100</f>
        <v>2.6775805311143475</v>
      </c>
      <c r="H93" s="18">
        <v>14189</v>
      </c>
      <c r="I93" s="19">
        <f>H93/H$98*100</f>
        <v>4.3415069976929335</v>
      </c>
      <c r="J93" s="20">
        <f t="shared" si="1"/>
        <v>80077</v>
      </c>
      <c r="K93" s="19">
        <f>J93/J$98*100</f>
        <v>7.6154726943501876</v>
      </c>
    </row>
    <row r="94" spans="1:12" x14ac:dyDescent="0.15">
      <c r="A94" s="40"/>
      <c r="B94" s="41"/>
      <c r="C94" s="21">
        <v>2012</v>
      </c>
      <c r="D94" s="18">
        <v>66177</v>
      </c>
      <c r="E94" s="19">
        <f>D94/D$99*100</f>
        <v>9.1388412838044051</v>
      </c>
      <c r="F94" s="18">
        <v>5946</v>
      </c>
      <c r="G94" s="19">
        <f>F94/F$99*100</f>
        <v>2.9679248485090493</v>
      </c>
      <c r="H94" s="18">
        <v>13356</v>
      </c>
      <c r="I94" s="19">
        <f>H94/H$99*100</f>
        <v>4.1031501723470543</v>
      </c>
      <c r="J94" s="20">
        <f t="shared" si="1"/>
        <v>79533</v>
      </c>
      <c r="K94" s="19">
        <f>J94/J$99*100</f>
        <v>7.5772054094994923</v>
      </c>
    </row>
    <row r="95" spans="1:12" x14ac:dyDescent="0.15">
      <c r="A95" s="40"/>
      <c r="B95" s="41"/>
      <c r="C95" s="21">
        <v>2014</v>
      </c>
      <c r="D95" s="18">
        <v>69521</v>
      </c>
      <c r="E95" s="19">
        <f>D95/D$100*100</f>
        <v>8.8963080596678772</v>
      </c>
      <c r="F95" s="18">
        <v>5525</v>
      </c>
      <c r="G95" s="19">
        <f>F95/F$100*100</f>
        <v>2.7515077266321049</v>
      </c>
      <c r="H95" s="18">
        <v>11361</v>
      </c>
      <c r="I95" s="19">
        <f>H95/H$100*100</f>
        <v>4.141256921231915</v>
      </c>
      <c r="J95" s="20">
        <f t="shared" si="1"/>
        <v>80882</v>
      </c>
      <c r="K95" s="19">
        <f>J95/J$100*100</f>
        <v>7.6607602226187632</v>
      </c>
    </row>
    <row r="96" spans="1:12" x14ac:dyDescent="0.15">
      <c r="A96" s="42"/>
      <c r="B96" s="43"/>
      <c r="C96" s="21">
        <v>2016</v>
      </c>
      <c r="D96" s="18">
        <v>75044</v>
      </c>
      <c r="E96" s="19">
        <f>D96/D$101*100</f>
        <v>9.9479299227963018</v>
      </c>
      <c r="F96" s="18">
        <v>5086</v>
      </c>
      <c r="G96" s="19">
        <f>F96/F$101*100</f>
        <v>2.7474219285972805</v>
      </c>
      <c r="H96" s="18">
        <v>10049</v>
      </c>
      <c r="I96" s="19">
        <f>H96/H$101*100</f>
        <v>3.5209737775223888</v>
      </c>
      <c r="J96" s="20">
        <f t="shared" si="1"/>
        <v>85093</v>
      </c>
      <c r="K96" s="19">
        <f>J96/J$101*100</f>
        <v>8.1838133744705566</v>
      </c>
    </row>
    <row r="97" spans="1:18" ht="13.5" customHeight="1" x14ac:dyDescent="0.15">
      <c r="A97" s="44" t="s">
        <v>22</v>
      </c>
      <c r="B97" s="45"/>
      <c r="C97" s="57">
        <v>2009</v>
      </c>
      <c r="D97" s="16">
        <f>D7+D12+D17+D22+D27+D32+D37+D52+D57+D62+D67+D72+D77+D82+D87+D92</f>
        <v>723122</v>
      </c>
      <c r="E97" s="17">
        <f>D97/D$97*100</f>
        <v>100</v>
      </c>
      <c r="F97" s="16">
        <f>F7+F12+F17+F22+F27+F32+F37+F52+F57+F62+F67+F72+F77+F82+F87+F92</f>
        <v>212778</v>
      </c>
      <c r="G97" s="17">
        <f>F97/F$97*100</f>
        <v>100</v>
      </c>
      <c r="H97" s="16">
        <f>H7+H12+H17+H22+H27+H32+H37+H52+H57+H62+H67+H72+H77+H82+H87+H92</f>
        <v>329909</v>
      </c>
      <c r="I97" s="17">
        <f>H97/H$97*100</f>
        <v>100</v>
      </c>
      <c r="J97" s="16">
        <f t="shared" si="1"/>
        <v>1053031</v>
      </c>
      <c r="K97" s="17">
        <f>J97/J$97*100</f>
        <v>100</v>
      </c>
      <c r="L97" t="s">
        <v>38</v>
      </c>
    </row>
    <row r="98" spans="1:18" ht="13.5" customHeight="1" x14ac:dyDescent="0.15">
      <c r="A98" s="40"/>
      <c r="B98" s="41"/>
      <c r="C98" s="58"/>
      <c r="D98" s="18">
        <f t="shared" ref="D98:F101" si="2">D8+D13+D18+D23+D28+D33+D38+D53+D58+D63+D68+D73+D78+D83+D88+D93</f>
        <v>724682</v>
      </c>
      <c r="E98" s="19">
        <f>D98/D$98*100</f>
        <v>100</v>
      </c>
      <c r="F98" s="18">
        <f t="shared" si="2"/>
        <v>213551</v>
      </c>
      <c r="G98" s="19">
        <f>F98/F$98*100</f>
        <v>100</v>
      </c>
      <c r="H98" s="18">
        <f t="shared" ref="H98:H101" si="3">H8+H13+H18+H23+H28+H33+H38+H53+H58+H63+H68+H73+H78+H83+H88+H93</f>
        <v>326822</v>
      </c>
      <c r="I98" s="19">
        <f>H98/H$98*100</f>
        <v>100</v>
      </c>
      <c r="J98" s="20">
        <f t="shared" si="1"/>
        <v>1051504</v>
      </c>
      <c r="K98" s="19">
        <f>J98/J$98*100</f>
        <v>100</v>
      </c>
    </row>
    <row r="99" spans="1:18" x14ac:dyDescent="0.15">
      <c r="A99" s="40"/>
      <c r="B99" s="41"/>
      <c r="C99" s="21">
        <v>2012</v>
      </c>
      <c r="D99" s="18">
        <f t="shared" si="2"/>
        <v>724129</v>
      </c>
      <c r="E99" s="19">
        <f>D99/D$99*100</f>
        <v>100</v>
      </c>
      <c r="F99" s="18">
        <f t="shared" si="2"/>
        <v>200342</v>
      </c>
      <c r="G99" s="19">
        <f>F99/F$99*100</f>
        <v>100</v>
      </c>
      <c r="H99" s="18">
        <f t="shared" si="3"/>
        <v>325506</v>
      </c>
      <c r="I99" s="19">
        <f>H99/H$99*100</f>
        <v>100</v>
      </c>
      <c r="J99" s="20">
        <f t="shared" si="1"/>
        <v>1049635</v>
      </c>
      <c r="K99" s="19">
        <f>J99/J$99*100</f>
        <v>100</v>
      </c>
    </row>
    <row r="100" spans="1:18" x14ac:dyDescent="0.15">
      <c r="A100" s="40"/>
      <c r="B100" s="41"/>
      <c r="C100" s="21">
        <v>2014</v>
      </c>
      <c r="D100" s="18">
        <f t="shared" si="2"/>
        <v>781459</v>
      </c>
      <c r="E100" s="19">
        <f>D100/D$100*100</f>
        <v>100</v>
      </c>
      <c r="F100" s="18">
        <f t="shared" si="2"/>
        <v>200799</v>
      </c>
      <c r="G100" s="19">
        <f>F100/F$100*100</f>
        <v>100</v>
      </c>
      <c r="H100" s="18">
        <f t="shared" si="3"/>
        <v>274337</v>
      </c>
      <c r="I100" s="19">
        <f>H100/H$100*100</f>
        <v>100</v>
      </c>
      <c r="J100" s="20">
        <f t="shared" si="1"/>
        <v>1055796</v>
      </c>
      <c r="K100" s="19">
        <f>J100/J$100*100</f>
        <v>100</v>
      </c>
    </row>
    <row r="101" spans="1:18" x14ac:dyDescent="0.15">
      <c r="A101" s="55"/>
      <c r="B101" s="56"/>
      <c r="C101" s="21">
        <v>2016</v>
      </c>
      <c r="D101" s="18">
        <f t="shared" si="2"/>
        <v>754368</v>
      </c>
      <c r="E101" s="19">
        <f>D101/D$101*100</f>
        <v>100</v>
      </c>
      <c r="F101" s="18">
        <f t="shared" si="2"/>
        <v>185119</v>
      </c>
      <c r="G101" s="19">
        <f>F101/F$101*100</f>
        <v>100</v>
      </c>
      <c r="H101" s="18">
        <f t="shared" si="3"/>
        <v>285404</v>
      </c>
      <c r="I101" s="19">
        <f>H101/H$101*100</f>
        <v>100</v>
      </c>
      <c r="J101" s="20">
        <f t="shared" si="1"/>
        <v>1039772</v>
      </c>
      <c r="K101" s="19">
        <f>J101/J$101*100</f>
        <v>100</v>
      </c>
    </row>
    <row r="102" spans="1:18" s="12" customFormat="1" x14ac:dyDescent="0.15">
      <c r="A102" s="23"/>
      <c r="B102" s="23"/>
      <c r="C102" s="23"/>
      <c r="D102" s="23"/>
      <c r="E102" s="23"/>
      <c r="F102" s="9"/>
      <c r="G102" s="10"/>
      <c r="H102" s="9"/>
      <c r="I102" s="10"/>
      <c r="J102" s="11"/>
      <c r="K102" s="10"/>
      <c r="L102"/>
      <c r="M102"/>
      <c r="N102"/>
      <c r="O102"/>
      <c r="P102"/>
      <c r="Q102"/>
      <c r="R102"/>
    </row>
    <row r="103" spans="1:18" x14ac:dyDescent="0.15">
      <c r="A103" s="24" t="s">
        <v>39</v>
      </c>
      <c r="C103" s="25"/>
      <c r="F103" s="13"/>
      <c r="G103" s="13"/>
      <c r="H103" s="13"/>
      <c r="I103" s="13"/>
      <c r="J103" s="13"/>
    </row>
    <row r="104" spans="1:18" x14ac:dyDescent="0.15">
      <c r="A104" t="s">
        <v>29</v>
      </c>
      <c r="F104" s="13"/>
      <c r="G104" s="13"/>
      <c r="H104" s="13"/>
      <c r="I104" s="13"/>
      <c r="J104" s="13"/>
    </row>
    <row r="105" spans="1:18" x14ac:dyDescent="0.15">
      <c r="A105" t="s">
        <v>30</v>
      </c>
      <c r="F105" s="13"/>
      <c r="G105" s="13"/>
      <c r="H105" s="13"/>
      <c r="I105" s="13"/>
      <c r="J105" s="13"/>
    </row>
    <row r="106" spans="1:18" x14ac:dyDescent="0.15">
      <c r="A106" t="s">
        <v>40</v>
      </c>
      <c r="F106" s="13"/>
      <c r="G106" s="13"/>
      <c r="H106" s="13"/>
      <c r="I106" s="13"/>
      <c r="J106" s="13"/>
    </row>
    <row r="107" spans="1:18" x14ac:dyDescent="0.15">
      <c r="B107" t="s">
        <v>41</v>
      </c>
      <c r="F107" s="13"/>
      <c r="G107" s="13"/>
      <c r="H107" s="13"/>
      <c r="I107" s="13"/>
      <c r="J107" s="13"/>
      <c r="L107" s="22"/>
    </row>
    <row r="108" spans="1:18" x14ac:dyDescent="0.15">
      <c r="B108" t="s">
        <v>42</v>
      </c>
      <c r="F108" s="13"/>
      <c r="G108" s="13"/>
      <c r="H108" s="13"/>
      <c r="I108" s="13"/>
      <c r="J108" s="13"/>
      <c r="L108" s="22"/>
    </row>
    <row r="109" spans="1:18" x14ac:dyDescent="0.15">
      <c r="B109" t="s">
        <v>43</v>
      </c>
      <c r="F109" s="13"/>
      <c r="G109" s="13"/>
      <c r="H109" s="13"/>
      <c r="I109" s="13"/>
      <c r="J109" s="13"/>
      <c r="L109" s="22"/>
    </row>
    <row r="110" spans="1:18" x14ac:dyDescent="0.15">
      <c r="B110" t="s">
        <v>44</v>
      </c>
      <c r="F110" s="13"/>
      <c r="G110" s="13"/>
      <c r="H110" s="13"/>
      <c r="I110" s="13"/>
      <c r="J110" s="13"/>
      <c r="L110" s="22"/>
    </row>
    <row r="111" spans="1:18" x14ac:dyDescent="0.15">
      <c r="B111" t="s">
        <v>45</v>
      </c>
      <c r="F111" s="13"/>
      <c r="G111" s="13"/>
      <c r="H111" s="13"/>
      <c r="I111" s="13"/>
      <c r="J111" s="13"/>
      <c r="L111" s="22"/>
    </row>
    <row r="112" spans="1:18" x14ac:dyDescent="0.15">
      <c r="B112" t="s">
        <v>46</v>
      </c>
      <c r="L112" s="22"/>
    </row>
    <row r="113" spans="1:12" x14ac:dyDescent="0.15">
      <c r="B113" t="s">
        <v>47</v>
      </c>
      <c r="L113" s="22"/>
    </row>
    <row r="114" spans="1:12" x14ac:dyDescent="0.15">
      <c r="B114" t="s">
        <v>48</v>
      </c>
      <c r="L114" s="22"/>
    </row>
    <row r="115" spans="1:12" x14ac:dyDescent="0.15">
      <c r="B115" t="s">
        <v>49</v>
      </c>
      <c r="L115" s="22"/>
    </row>
    <row r="116" spans="1:12" x14ac:dyDescent="0.15">
      <c r="B116" t="s">
        <v>50</v>
      </c>
      <c r="L116" s="22"/>
    </row>
    <row r="117" spans="1:12" x14ac:dyDescent="0.15">
      <c r="B117" t="s">
        <v>51</v>
      </c>
      <c r="L117" s="22"/>
    </row>
    <row r="118" spans="1:12" x14ac:dyDescent="0.15">
      <c r="B118" t="s">
        <v>52</v>
      </c>
      <c r="L118" s="22"/>
    </row>
    <row r="119" spans="1:12" x14ac:dyDescent="0.15">
      <c r="B119" t="s">
        <v>53</v>
      </c>
      <c r="L119" s="22"/>
    </row>
    <row r="120" spans="1:12" x14ac:dyDescent="0.15">
      <c r="B120" t="s">
        <v>54</v>
      </c>
      <c r="L120" s="22"/>
    </row>
    <row r="121" spans="1:12" x14ac:dyDescent="0.15">
      <c r="A121" t="s">
        <v>55</v>
      </c>
      <c r="L121" s="22"/>
    </row>
    <row r="122" spans="1:12" x14ac:dyDescent="0.15">
      <c r="A122" t="s">
        <v>56</v>
      </c>
      <c r="L122" s="22"/>
    </row>
    <row r="123" spans="1:12" x14ac:dyDescent="0.15">
      <c r="A123" t="s">
        <v>57</v>
      </c>
      <c r="L123" s="22"/>
    </row>
    <row r="124" spans="1:12" x14ac:dyDescent="0.15">
      <c r="A124" t="s">
        <v>58</v>
      </c>
      <c r="L124" s="22"/>
    </row>
    <row r="125" spans="1:12" x14ac:dyDescent="0.15">
      <c r="A125" t="s">
        <v>59</v>
      </c>
    </row>
    <row r="126" spans="1:12" x14ac:dyDescent="0.15">
      <c r="A126" t="s">
        <v>31</v>
      </c>
    </row>
    <row r="127" spans="1:12" x14ac:dyDescent="0.15">
      <c r="A127" t="s">
        <v>60</v>
      </c>
    </row>
    <row r="128" spans="1:12" x14ac:dyDescent="0.15">
      <c r="A128" t="s">
        <v>61</v>
      </c>
    </row>
    <row r="129" spans="1:5" x14ac:dyDescent="0.15">
      <c r="A129" s="24" t="s">
        <v>62</v>
      </c>
      <c r="B129" s="13"/>
      <c r="C129" s="13"/>
      <c r="D129" s="13"/>
      <c r="E129" s="13"/>
    </row>
    <row r="130" spans="1:5" x14ac:dyDescent="0.15">
      <c r="A130" s="13" t="s">
        <v>32</v>
      </c>
      <c r="B130" s="13"/>
      <c r="C130" s="13"/>
      <c r="D130" s="13"/>
      <c r="E130" s="13"/>
    </row>
    <row r="131" spans="1:5" x14ac:dyDescent="0.15">
      <c r="A131" t="s">
        <v>33</v>
      </c>
    </row>
    <row r="132" spans="1:5" x14ac:dyDescent="0.15">
      <c r="A132" s="13" t="s">
        <v>63</v>
      </c>
    </row>
    <row r="324" spans="13:18" x14ac:dyDescent="0.15">
      <c r="M324" s="12"/>
      <c r="N324" s="12"/>
      <c r="O324" s="12"/>
      <c r="P324" s="12"/>
      <c r="Q324" s="12"/>
      <c r="R324" s="12"/>
    </row>
  </sheetData>
  <mergeCells count="45">
    <mergeCell ref="C82:C83"/>
    <mergeCell ref="C87:C88"/>
    <mergeCell ref="C92:C93"/>
    <mergeCell ref="C97:C98"/>
    <mergeCell ref="C57:C58"/>
    <mergeCell ref="C62:C63"/>
    <mergeCell ref="C67:C68"/>
    <mergeCell ref="C72:C73"/>
    <mergeCell ref="C77:C78"/>
    <mergeCell ref="C32:C33"/>
    <mergeCell ref="C37:C38"/>
    <mergeCell ref="C42:C43"/>
    <mergeCell ref="C47:C48"/>
    <mergeCell ref="C52:C53"/>
    <mergeCell ref="C7:C8"/>
    <mergeCell ref="C12:C13"/>
    <mergeCell ref="C17:C18"/>
    <mergeCell ref="C22:C23"/>
    <mergeCell ref="C27:C28"/>
    <mergeCell ref="A92:B96"/>
    <mergeCell ref="A97:B101"/>
    <mergeCell ref="A52:B56"/>
    <mergeCell ref="A57:B61"/>
    <mergeCell ref="A62:B66"/>
    <mergeCell ref="A67:B71"/>
    <mergeCell ref="A72:B76"/>
    <mergeCell ref="A77:B81"/>
    <mergeCell ref="A82:B86"/>
    <mergeCell ref="A87:B91"/>
    <mergeCell ref="A27:B31"/>
    <mergeCell ref="A32:B36"/>
    <mergeCell ref="A37:A51"/>
    <mergeCell ref="B37:B41"/>
    <mergeCell ref="B42:B46"/>
    <mergeCell ref="B47:B51"/>
    <mergeCell ref="A6:B6"/>
    <mergeCell ref="A7:B11"/>
    <mergeCell ref="A12:B16"/>
    <mergeCell ref="A17:B21"/>
    <mergeCell ref="A22:B26"/>
    <mergeCell ref="A4:B5"/>
    <mergeCell ref="D4:G4"/>
    <mergeCell ref="H4:I5"/>
    <mergeCell ref="J4:K5"/>
    <mergeCell ref="F5:G5"/>
  </mergeCells>
  <phoneticPr fontId="1"/>
  <pageMargins left="0.62992125984251968" right="0.23622047244094491" top="0.74803149606299213" bottom="0.74803149606299213" header="0.31496062992125984" footer="0.31496062992125984"/>
  <pageSetup paperSize="9" scale="68" fitToHeight="0" orientation="portrait" r:id="rId1"/>
  <rowBreaks count="1" manualBreakCount="1">
    <brk id="8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64"/>
  <sheetViews>
    <sheetView showGridLines="0" view="pageBreakPreview" zoomScale="60" zoomScaleNormal="100" workbookViewId="0"/>
  </sheetViews>
  <sheetFormatPr defaultRowHeight="13.5" x14ac:dyDescent="0.15"/>
  <cols>
    <col min="4" max="4" width="10.25" bestFit="1" customWidth="1"/>
    <col min="6" max="6" width="9.25" bestFit="1" customWidth="1"/>
    <col min="8" max="8" width="10.25" bestFit="1" customWidth="1"/>
    <col min="10" max="10" width="10.25" bestFit="1" customWidth="1"/>
    <col min="12" max="12" width="2.25" customWidth="1"/>
  </cols>
  <sheetData>
    <row r="1" spans="1:12" x14ac:dyDescent="0.15">
      <c r="A1" s="7" t="s">
        <v>65</v>
      </c>
      <c r="B1" s="13"/>
      <c r="C1" s="13"/>
      <c r="D1" s="13"/>
      <c r="E1" s="13"/>
      <c r="F1" s="13"/>
      <c r="G1" s="13"/>
      <c r="H1" s="13"/>
      <c r="I1" s="13"/>
      <c r="J1" s="13"/>
      <c r="K1" s="13"/>
    </row>
    <row r="2" spans="1:12" x14ac:dyDescent="0.15">
      <c r="A2" s="6"/>
      <c r="B2" s="13"/>
      <c r="C2" s="13"/>
      <c r="D2" s="13"/>
      <c r="E2" s="13"/>
      <c r="F2" s="13"/>
      <c r="G2" s="13"/>
      <c r="H2" s="13"/>
      <c r="I2" s="13"/>
      <c r="J2" s="13"/>
      <c r="K2" s="13"/>
    </row>
    <row r="3" spans="1:12" x14ac:dyDescent="0.15">
      <c r="A3" s="6" t="s">
        <v>36</v>
      </c>
      <c r="B3" s="13"/>
      <c r="C3" s="13"/>
      <c r="D3" s="13"/>
      <c r="E3" s="13"/>
      <c r="F3" s="13"/>
      <c r="G3" s="13"/>
      <c r="H3" s="13"/>
      <c r="I3" s="13"/>
      <c r="J3" s="13"/>
      <c r="K3" s="13"/>
    </row>
    <row r="4" spans="1:12" x14ac:dyDescent="0.15">
      <c r="A4" s="26"/>
      <c r="B4" s="27"/>
      <c r="C4" s="4"/>
      <c r="D4" s="30" t="s">
        <v>0</v>
      </c>
      <c r="E4" s="31"/>
      <c r="F4" s="31"/>
      <c r="G4" s="31"/>
      <c r="H4" s="32" t="s">
        <v>1</v>
      </c>
      <c r="I4" s="32"/>
      <c r="J4" s="34" t="s">
        <v>2</v>
      </c>
      <c r="K4" s="32"/>
    </row>
    <row r="5" spans="1:12" x14ac:dyDescent="0.15">
      <c r="A5" s="28"/>
      <c r="B5" s="29"/>
      <c r="C5" s="5"/>
      <c r="D5" s="1"/>
      <c r="E5" s="2"/>
      <c r="F5" s="36" t="s">
        <v>3</v>
      </c>
      <c r="G5" s="36"/>
      <c r="H5" s="33"/>
      <c r="I5" s="33"/>
      <c r="J5" s="35"/>
      <c r="K5" s="33"/>
    </row>
    <row r="6" spans="1:12" ht="27" x14ac:dyDescent="0.15">
      <c r="A6" s="37" t="s">
        <v>4</v>
      </c>
      <c r="B6" s="36"/>
      <c r="C6" s="4" t="s">
        <v>23</v>
      </c>
      <c r="D6" s="14" t="s">
        <v>35</v>
      </c>
      <c r="E6" s="3" t="s">
        <v>5</v>
      </c>
      <c r="F6" s="14" t="s">
        <v>35</v>
      </c>
      <c r="G6" s="3" t="s">
        <v>5</v>
      </c>
      <c r="H6" s="14" t="s">
        <v>35</v>
      </c>
      <c r="I6" s="3" t="s">
        <v>5</v>
      </c>
      <c r="J6" s="14" t="s">
        <v>35</v>
      </c>
      <c r="K6" s="3" t="s">
        <v>5</v>
      </c>
    </row>
    <row r="7" spans="1:12" ht="13.5" customHeight="1" x14ac:dyDescent="0.15">
      <c r="A7" s="38" t="s">
        <v>6</v>
      </c>
      <c r="B7" s="39"/>
      <c r="C7" s="57">
        <v>2009</v>
      </c>
      <c r="D7" s="16">
        <v>443</v>
      </c>
      <c r="E7" s="17">
        <f>D7/D$97*100</f>
        <v>7.1968041640741387E-2</v>
      </c>
      <c r="F7" s="16">
        <v>270</v>
      </c>
      <c r="G7" s="17">
        <f>F7/F$97*100</f>
        <v>0.18205233667545465</v>
      </c>
      <c r="H7" s="16">
        <v>0</v>
      </c>
      <c r="I7" s="17">
        <f>H7/H$97*100</f>
        <v>0</v>
      </c>
      <c r="J7" s="16">
        <f>D7+H7</f>
        <v>443</v>
      </c>
      <c r="K7" s="17">
        <f>J7/J$97*100</f>
        <v>4.6947958770578148E-2</v>
      </c>
      <c r="L7" t="s">
        <v>38</v>
      </c>
    </row>
    <row r="8" spans="1:12" ht="13.5" customHeight="1" x14ac:dyDescent="0.15">
      <c r="A8" s="40"/>
      <c r="B8" s="41"/>
      <c r="C8" s="58"/>
      <c r="D8" s="18">
        <v>443</v>
      </c>
      <c r="E8" s="19">
        <f>D8/D$98*100</f>
        <v>7.1587050985170333E-2</v>
      </c>
      <c r="F8" s="18">
        <v>270</v>
      </c>
      <c r="G8" s="19">
        <f>F8/F$98*100</f>
        <v>0.1793960333543736</v>
      </c>
      <c r="H8" s="18">
        <v>0</v>
      </c>
      <c r="I8" s="19">
        <f>H8/H$98*100</f>
        <v>0</v>
      </c>
      <c r="J8" s="20">
        <f t="shared" ref="J8:J71" si="0">D8+H8</f>
        <v>443</v>
      </c>
      <c r="K8" s="19">
        <f>J8/J$98*100</f>
        <v>4.6947958770578148E-2</v>
      </c>
    </row>
    <row r="9" spans="1:12" x14ac:dyDescent="0.15">
      <c r="A9" s="40"/>
      <c r="B9" s="41"/>
      <c r="C9" s="21">
        <v>2012</v>
      </c>
      <c r="D9" s="18">
        <v>426</v>
      </c>
      <c r="E9" s="19">
        <f>D9/D$99*100</f>
        <v>6.7683508102955203E-2</v>
      </c>
      <c r="F9" s="18">
        <v>268</v>
      </c>
      <c r="G9" s="19">
        <f>F9/F$99*100</f>
        <v>0.1856032799146779</v>
      </c>
      <c r="H9" s="18">
        <v>0</v>
      </c>
      <c r="I9" s="19">
        <f>H9/H$99*100</f>
        <v>0</v>
      </c>
      <c r="J9" s="20">
        <f t="shared" si="0"/>
        <v>426</v>
      </c>
      <c r="K9" s="19">
        <f>J9/J$99*100</f>
        <v>4.4671460284869693E-2</v>
      </c>
    </row>
    <row r="10" spans="1:12" x14ac:dyDescent="0.15">
      <c r="A10" s="40"/>
      <c r="B10" s="41"/>
      <c r="C10" s="21">
        <v>2014</v>
      </c>
      <c r="D10" s="18">
        <v>570</v>
      </c>
      <c r="E10" s="19">
        <f>D10/D$100*100</f>
        <v>8.2999152534968854E-2</v>
      </c>
      <c r="F10" s="18">
        <v>246</v>
      </c>
      <c r="G10" s="19">
        <f>F10/F$100*100</f>
        <v>0.16749392323876056</v>
      </c>
      <c r="H10" s="18">
        <v>0</v>
      </c>
      <c r="I10" s="19">
        <f>H10/H$100*100</f>
        <v>0</v>
      </c>
      <c r="J10" s="20">
        <f t="shared" si="0"/>
        <v>570</v>
      </c>
      <c r="K10" s="19">
        <f>J10/J$100*100</f>
        <v>5.9369495952979356E-2</v>
      </c>
    </row>
    <row r="11" spans="1:12" x14ac:dyDescent="0.15">
      <c r="A11" s="42"/>
      <c r="B11" s="43"/>
      <c r="C11" s="21">
        <v>2016</v>
      </c>
      <c r="D11" s="18">
        <v>485</v>
      </c>
      <c r="E11" s="19">
        <f>D11/D$101*100</f>
        <v>7.3029740420681416E-2</v>
      </c>
      <c r="F11" s="18">
        <v>146</v>
      </c>
      <c r="G11" s="19">
        <f>F11/F$101*100</f>
        <v>0.10746593844998785</v>
      </c>
      <c r="H11" s="18">
        <v>0</v>
      </c>
      <c r="I11" s="19">
        <f>H11/H$101*100</f>
        <v>0</v>
      </c>
      <c r="J11" s="20">
        <f t="shared" si="0"/>
        <v>485</v>
      </c>
      <c r="K11" s="19">
        <f>J11/J$101*100</f>
        <v>5.1133260657331252E-2</v>
      </c>
    </row>
    <row r="12" spans="1:12" x14ac:dyDescent="0.15">
      <c r="A12" s="44" t="s">
        <v>7</v>
      </c>
      <c r="B12" s="45"/>
      <c r="C12" s="57">
        <v>2009</v>
      </c>
      <c r="D12" s="16">
        <v>85560</v>
      </c>
      <c r="E12" s="17">
        <f>D12/D$97*100</f>
        <v>13.899741857295334</v>
      </c>
      <c r="F12" s="16">
        <v>57294</v>
      </c>
      <c r="G12" s="17">
        <f>F12/F$97*100</f>
        <v>38.631505842531475</v>
      </c>
      <c r="H12" s="16">
        <v>1813</v>
      </c>
      <c r="I12" s="17">
        <f>H12/H$97*100</f>
        <v>0.55266470963002257</v>
      </c>
      <c r="J12" s="16">
        <f t="shared" si="0"/>
        <v>87373</v>
      </c>
      <c r="K12" s="17">
        <f>J12/J$97*100</f>
        <v>9.2595575658278211</v>
      </c>
      <c r="L12" t="s">
        <v>38</v>
      </c>
    </row>
    <row r="13" spans="1:12" x14ac:dyDescent="0.15">
      <c r="A13" s="40"/>
      <c r="B13" s="41"/>
      <c r="C13" s="58"/>
      <c r="D13" s="18">
        <v>85560</v>
      </c>
      <c r="E13" s="19">
        <f>D13/D$98*100</f>
        <v>13.826158199302874</v>
      </c>
      <c r="F13" s="18">
        <v>57294</v>
      </c>
      <c r="G13" s="19">
        <f>F13/F$98*100</f>
        <v>38.067838277798074</v>
      </c>
      <c r="H13" s="18">
        <v>1813</v>
      </c>
      <c r="I13" s="19">
        <f>H13/H$98*100</f>
        <v>0.55823949798473382</v>
      </c>
      <c r="J13" s="20">
        <f t="shared" si="0"/>
        <v>87373</v>
      </c>
      <c r="K13" s="19">
        <f>J13/J$98*100</f>
        <v>9.2595575658278211</v>
      </c>
    </row>
    <row r="14" spans="1:12" x14ac:dyDescent="0.15">
      <c r="A14" s="40"/>
      <c r="B14" s="41"/>
      <c r="C14" s="21">
        <v>2012</v>
      </c>
      <c r="D14" s="18">
        <v>82038</v>
      </c>
      <c r="E14" s="19">
        <f>D14/D$99*100</f>
        <v>13.034318398474737</v>
      </c>
      <c r="F14" s="18">
        <v>51171</v>
      </c>
      <c r="G14" s="19">
        <f>F14/F$99*100</f>
        <v>35.438453121320826</v>
      </c>
      <c r="H14" s="18">
        <v>2116</v>
      </c>
      <c r="I14" s="19">
        <f>H14/H$99*100</f>
        <v>0.65262515074222238</v>
      </c>
      <c r="J14" s="20">
        <f t="shared" si="0"/>
        <v>84154</v>
      </c>
      <c r="K14" s="19">
        <f>J14/J$99*100</f>
        <v>8.8246057953355024</v>
      </c>
    </row>
    <row r="15" spans="1:12" x14ac:dyDescent="0.15">
      <c r="A15" s="40"/>
      <c r="B15" s="41"/>
      <c r="C15" s="21">
        <v>2014</v>
      </c>
      <c r="D15" s="18">
        <v>82024</v>
      </c>
      <c r="E15" s="19">
        <f>D15/D$100*100</f>
        <v>11.943723662330324</v>
      </c>
      <c r="F15" s="18">
        <v>51595</v>
      </c>
      <c r="G15" s="19">
        <f>F15/F$100*100</f>
        <v>35.129467355706709</v>
      </c>
      <c r="H15" s="18">
        <v>2267</v>
      </c>
      <c r="I15" s="19">
        <f>H15/H$100*100</f>
        <v>0.82938518667569106</v>
      </c>
      <c r="J15" s="20">
        <f t="shared" si="0"/>
        <v>84291</v>
      </c>
      <c r="K15" s="19">
        <f>J15/J$100*100</f>
        <v>8.7794985673203207</v>
      </c>
    </row>
    <row r="16" spans="1:12" x14ac:dyDescent="0.15">
      <c r="A16" s="42"/>
      <c r="B16" s="43"/>
      <c r="C16" s="21">
        <v>2016</v>
      </c>
      <c r="D16" s="18">
        <v>78142</v>
      </c>
      <c r="E16" s="19">
        <f>D16/D$101*100</f>
        <v>11.766371084438944</v>
      </c>
      <c r="F16" s="18">
        <v>48858</v>
      </c>
      <c r="G16" s="19">
        <f>F16/F$101*100</f>
        <v>35.962813841024015</v>
      </c>
      <c r="H16" s="18">
        <v>3543</v>
      </c>
      <c r="I16" s="19">
        <f>H16/H$101*100</f>
        <v>1.2458287767810992</v>
      </c>
      <c r="J16" s="20">
        <f t="shared" si="0"/>
        <v>81685</v>
      </c>
      <c r="K16" s="19">
        <f>J16/J$101*100</f>
        <v>8.6120008181321701</v>
      </c>
    </row>
    <row r="17" spans="1:12" x14ac:dyDescent="0.15">
      <c r="A17" s="44" t="s">
        <v>28</v>
      </c>
      <c r="B17" s="45"/>
      <c r="C17" s="57">
        <v>2009</v>
      </c>
      <c r="D17" s="16">
        <v>97549</v>
      </c>
      <c r="E17" s="17">
        <f>D17/D$97*100</f>
        <v>15.847427751721629</v>
      </c>
      <c r="F17" s="16">
        <v>27382</v>
      </c>
      <c r="G17" s="17">
        <f>F17/F$97*100</f>
        <v>18.46280401054555</v>
      </c>
      <c r="H17" s="16">
        <v>23029</v>
      </c>
      <c r="I17" s="17">
        <f>H17/H$97*100</f>
        <v>7.0200306663374459</v>
      </c>
      <c r="J17" s="16">
        <f t="shared" si="0"/>
        <v>120578</v>
      </c>
      <c r="K17" s="17">
        <f>J17/J$97*100</f>
        <v>12.778534926949824</v>
      </c>
      <c r="L17" t="s">
        <v>38</v>
      </c>
    </row>
    <row r="18" spans="1:12" x14ac:dyDescent="0.15">
      <c r="A18" s="40"/>
      <c r="B18" s="41"/>
      <c r="C18" s="58"/>
      <c r="D18" s="18">
        <v>98114</v>
      </c>
      <c r="E18" s="19">
        <f>D18/D$98*100</f>
        <v>15.854835034670433</v>
      </c>
      <c r="F18" s="18">
        <v>27382</v>
      </c>
      <c r="G18" s="19">
        <f>F18/F$98*100</f>
        <v>18.193415501146141</v>
      </c>
      <c r="H18" s="18">
        <v>22464</v>
      </c>
      <c r="I18" s="19">
        <f>H18/H$98*100</f>
        <v>6.9168737356475791</v>
      </c>
      <c r="J18" s="20">
        <f t="shared" si="0"/>
        <v>120578</v>
      </c>
      <c r="K18" s="19">
        <f>J18/J$98*100</f>
        <v>12.778534926949824</v>
      </c>
    </row>
    <row r="19" spans="1:12" x14ac:dyDescent="0.15">
      <c r="A19" s="40"/>
      <c r="B19" s="41"/>
      <c r="C19" s="21">
        <v>2012</v>
      </c>
      <c r="D19" s="18">
        <v>110731</v>
      </c>
      <c r="E19" s="19">
        <f>D19/D$99*100</f>
        <v>17.593104544010167</v>
      </c>
      <c r="F19" s="18">
        <v>30323</v>
      </c>
      <c r="G19" s="19">
        <f>F19/F$99*100</f>
        <v>21.000180062883501</v>
      </c>
      <c r="H19" s="18">
        <v>58699</v>
      </c>
      <c r="I19" s="19">
        <f>H19/H$99*100</f>
        <v>18.104179453411014</v>
      </c>
      <c r="J19" s="20">
        <f t="shared" si="0"/>
        <v>169430</v>
      </c>
      <c r="K19" s="19">
        <f>J19/J$99*100</f>
        <v>17.766867408604394</v>
      </c>
    </row>
    <row r="20" spans="1:12" x14ac:dyDescent="0.15">
      <c r="A20" s="40"/>
      <c r="B20" s="41"/>
      <c r="C20" s="21">
        <v>2014</v>
      </c>
      <c r="D20" s="18">
        <v>109162</v>
      </c>
      <c r="E20" s="19">
        <f>D20/D$100*100</f>
        <v>15.895356998284685</v>
      </c>
      <c r="F20" s="18">
        <v>29128</v>
      </c>
      <c r="G20" s="19">
        <f>F20/F$100*100</f>
        <v>19.832369902839908</v>
      </c>
      <c r="H20" s="18">
        <v>16298</v>
      </c>
      <c r="I20" s="19">
        <f>H20/H$100*100</f>
        <v>5.9626465692282364</v>
      </c>
      <c r="J20" s="20">
        <f t="shared" si="0"/>
        <v>125460</v>
      </c>
      <c r="K20" s="19">
        <f>J20/J$100*100</f>
        <v>13.067538530282089</v>
      </c>
    </row>
    <row r="21" spans="1:12" x14ac:dyDescent="0.15">
      <c r="A21" s="42"/>
      <c r="B21" s="43"/>
      <c r="C21" s="21">
        <v>2016</v>
      </c>
      <c r="D21" s="18">
        <v>106923</v>
      </c>
      <c r="E21" s="19">
        <f>D21/D$101*100</f>
        <v>16.100121515464988</v>
      </c>
      <c r="F21" s="18">
        <v>26241</v>
      </c>
      <c r="G21" s="19">
        <f>F21/F$101*100</f>
        <v>19.315162266206379</v>
      </c>
      <c r="H21" s="18">
        <v>17695</v>
      </c>
      <c r="I21" s="19">
        <f>H21/H$101*100</f>
        <v>6.2221112630938613</v>
      </c>
      <c r="J21" s="20">
        <f t="shared" si="0"/>
        <v>124618</v>
      </c>
      <c r="K21" s="19">
        <f>J21/J$101*100</f>
        <v>13.138401395041866</v>
      </c>
    </row>
    <row r="22" spans="1:12" ht="13.5" customHeight="1" x14ac:dyDescent="0.15">
      <c r="A22" s="44" t="s">
        <v>26</v>
      </c>
      <c r="B22" s="45"/>
      <c r="C22" s="57">
        <v>2009</v>
      </c>
      <c r="D22" s="16">
        <v>1052</v>
      </c>
      <c r="E22" s="17">
        <f>D22/D$97*100</f>
        <v>0.17090379188726848</v>
      </c>
      <c r="F22" s="16">
        <v>167</v>
      </c>
      <c r="G22" s="17">
        <f>F22/F$97*100</f>
        <v>0.11260274157333676</v>
      </c>
      <c r="H22" s="16">
        <v>998</v>
      </c>
      <c r="I22" s="17">
        <f>H22/H$97*100</f>
        <v>0.30422469950952152</v>
      </c>
      <c r="J22" s="16">
        <f t="shared" si="0"/>
        <v>2050</v>
      </c>
      <c r="K22" s="17">
        <f>J22/J$97*100</f>
        <v>0.21725353381418783</v>
      </c>
      <c r="L22" t="s">
        <v>38</v>
      </c>
    </row>
    <row r="23" spans="1:12" ht="13.5" customHeight="1" x14ac:dyDescent="0.15">
      <c r="A23" s="40"/>
      <c r="B23" s="41"/>
      <c r="C23" s="58"/>
      <c r="D23" s="18">
        <v>1052</v>
      </c>
      <c r="E23" s="19">
        <f>D23/D$98*100</f>
        <v>0.16999904658329387</v>
      </c>
      <c r="F23" s="18">
        <v>167</v>
      </c>
      <c r="G23" s="19">
        <f>F23/F$98*100</f>
        <v>0.11095976877844591</v>
      </c>
      <c r="H23" s="18">
        <v>998</v>
      </c>
      <c r="I23" s="19">
        <f>H23/H$98*100</f>
        <v>0.30729344676710668</v>
      </c>
      <c r="J23" s="20">
        <f t="shared" si="0"/>
        <v>2050</v>
      </c>
      <c r="K23" s="19">
        <f>J23/J$98*100</f>
        <v>0.21725353381418783</v>
      </c>
    </row>
    <row r="24" spans="1:12" x14ac:dyDescent="0.15">
      <c r="A24" s="40"/>
      <c r="B24" s="41"/>
      <c r="C24" s="21">
        <v>2012</v>
      </c>
      <c r="D24" s="18">
        <v>957</v>
      </c>
      <c r="E24" s="19">
        <f>D24/D$99*100</f>
        <v>0.15204957102001906</v>
      </c>
      <c r="F24" s="18">
        <v>108</v>
      </c>
      <c r="G24" s="19">
        <f>F24/F$99*100</f>
        <v>7.4795351607407509E-2</v>
      </c>
      <c r="H24" s="18">
        <v>1005</v>
      </c>
      <c r="I24" s="19">
        <f>H24/H$99*100</f>
        <v>0.30996610420412735</v>
      </c>
      <c r="J24" s="20">
        <f t="shared" si="0"/>
        <v>1962</v>
      </c>
      <c r="K24" s="19">
        <f>J24/J$99*100</f>
        <v>0.20574038750918858</v>
      </c>
    </row>
    <row r="25" spans="1:12" x14ac:dyDescent="0.15">
      <c r="A25" s="40"/>
      <c r="B25" s="41"/>
      <c r="C25" s="21">
        <v>2014</v>
      </c>
      <c r="D25" s="18">
        <v>1183</v>
      </c>
      <c r="E25" s="19">
        <f>D25/D$100*100</f>
        <v>0.17225964464713711</v>
      </c>
      <c r="F25" s="18">
        <v>118</v>
      </c>
      <c r="G25" s="19">
        <f>F25/F$100*100</f>
        <v>8.0342613586072129E-2</v>
      </c>
      <c r="H25" s="18">
        <v>1012</v>
      </c>
      <c r="I25" s="19">
        <f>H25/H$100*100</f>
        <v>0.37024164486801914</v>
      </c>
      <c r="J25" s="20">
        <f t="shared" si="0"/>
        <v>2195</v>
      </c>
      <c r="K25" s="19">
        <f>J25/J$100*100</f>
        <v>0.22862463792419244</v>
      </c>
    </row>
    <row r="26" spans="1:12" x14ac:dyDescent="0.15">
      <c r="A26" s="42"/>
      <c r="B26" s="43"/>
      <c r="C26" s="21">
        <v>2016</v>
      </c>
      <c r="D26" s="18">
        <v>921</v>
      </c>
      <c r="E26" s="19">
        <f>D26/D$101*100</f>
        <v>0.13868121840710843</v>
      </c>
      <c r="F26" s="18">
        <v>89</v>
      </c>
      <c r="G26" s="19">
        <f>F26/F$101*100</f>
        <v>6.5510058370198077E-2</v>
      </c>
      <c r="H26" s="18">
        <v>1013</v>
      </c>
      <c r="I26" s="19">
        <f>H26/H$101*100</f>
        <v>0.35620224410930101</v>
      </c>
      <c r="J26" s="20">
        <f t="shared" si="0"/>
        <v>1934</v>
      </c>
      <c r="K26" s="19">
        <f>J26/J$101*100</f>
        <v>0.20390046620882191</v>
      </c>
    </row>
    <row r="27" spans="1:12" ht="13.5" customHeight="1" x14ac:dyDescent="0.15">
      <c r="A27" s="44" t="s">
        <v>8</v>
      </c>
      <c r="B27" s="45"/>
      <c r="C27" s="57">
        <v>2009</v>
      </c>
      <c r="D27" s="16">
        <v>8315</v>
      </c>
      <c r="E27" s="17">
        <f>D27/D$97*100</f>
        <v>1.3508222714283626</v>
      </c>
      <c r="F27" s="16">
        <v>1228</v>
      </c>
      <c r="G27" s="17">
        <f>F27/F$97*100</f>
        <v>0.82800099791651216</v>
      </c>
      <c r="H27" s="16">
        <v>5238</v>
      </c>
      <c r="I27" s="17">
        <f>H27/H$97*100</f>
        <v>1.5967224208726187</v>
      </c>
      <c r="J27" s="16">
        <f t="shared" si="0"/>
        <v>13553</v>
      </c>
      <c r="K27" s="17">
        <f>J27/J$97*100</f>
        <v>1.4363108018457014</v>
      </c>
      <c r="L27" t="s">
        <v>38</v>
      </c>
    </row>
    <row r="28" spans="1:12" ht="13.5" customHeight="1" x14ac:dyDescent="0.15">
      <c r="A28" s="40"/>
      <c r="B28" s="41"/>
      <c r="C28" s="58"/>
      <c r="D28" s="18">
        <v>10449</v>
      </c>
      <c r="E28" s="19">
        <f>D28/D$98*100</f>
        <v>1.6885171461490853</v>
      </c>
      <c r="F28" s="18">
        <v>1228</v>
      </c>
      <c r="G28" s="19">
        <f>F28/F$98*100</f>
        <v>0.81591973688581765</v>
      </c>
      <c r="H28" s="18">
        <v>3104</v>
      </c>
      <c r="I28" s="19">
        <f>H28/H$98*100</f>
        <v>0.95575035948406717</v>
      </c>
      <c r="J28" s="20">
        <f t="shared" si="0"/>
        <v>13553</v>
      </c>
      <c r="K28" s="19">
        <f>J28/J$98*100</f>
        <v>1.4363108018457014</v>
      </c>
    </row>
    <row r="29" spans="1:12" x14ac:dyDescent="0.15">
      <c r="A29" s="40"/>
      <c r="B29" s="41"/>
      <c r="C29" s="21">
        <v>2012</v>
      </c>
      <c r="D29" s="18">
        <v>11622</v>
      </c>
      <c r="E29" s="19">
        <f>D29/D$99*100</f>
        <v>1.8465204957102002</v>
      </c>
      <c r="F29" s="18">
        <v>1057</v>
      </c>
      <c r="G29" s="19">
        <f>F29/F$99*100</f>
        <v>0.73202487637990499</v>
      </c>
      <c r="H29" s="18">
        <v>2856</v>
      </c>
      <c r="I29" s="19">
        <f>H29/H$99*100</f>
        <v>0.88085889911143045</v>
      </c>
      <c r="J29" s="20">
        <f t="shared" si="0"/>
        <v>14478</v>
      </c>
      <c r="K29" s="19">
        <f>J29/J$99*100</f>
        <v>1.5182004741885997</v>
      </c>
    </row>
    <row r="30" spans="1:12" x14ac:dyDescent="0.15">
      <c r="A30" s="40"/>
      <c r="B30" s="41"/>
      <c r="C30" s="21">
        <v>2014</v>
      </c>
      <c r="D30" s="18">
        <v>11808</v>
      </c>
      <c r="E30" s="19">
        <f>D30/D$100*100</f>
        <v>1.7193929704086179</v>
      </c>
      <c r="F30" s="18">
        <v>1190</v>
      </c>
      <c r="G30" s="19">
        <f>F30/F$100*100</f>
        <v>0.81023483192733758</v>
      </c>
      <c r="H30" s="18">
        <v>2630</v>
      </c>
      <c r="I30" s="19">
        <f>H30/H$100*100</f>
        <v>0.96218925494356744</v>
      </c>
      <c r="J30" s="20">
        <f t="shared" si="0"/>
        <v>14438</v>
      </c>
      <c r="K30" s="19">
        <f>J30/J$100*100</f>
        <v>1.5038189167879228</v>
      </c>
    </row>
    <row r="31" spans="1:12" x14ac:dyDescent="0.15">
      <c r="A31" s="42"/>
      <c r="B31" s="43"/>
      <c r="C31" s="21">
        <v>2016</v>
      </c>
      <c r="D31" s="18">
        <v>10853</v>
      </c>
      <c r="E31" s="19">
        <f>D31/D$101*100</f>
        <v>1.6342098407951657</v>
      </c>
      <c r="F31" s="18">
        <v>1130</v>
      </c>
      <c r="G31" s="19">
        <f>F31/F$101*100</f>
        <v>0.83175692088004305</v>
      </c>
      <c r="H31" s="18">
        <v>4052</v>
      </c>
      <c r="I31" s="19">
        <f>H31/H$101*100</f>
        <v>1.4248089764372041</v>
      </c>
      <c r="J31" s="20">
        <f t="shared" si="0"/>
        <v>14905</v>
      </c>
      <c r="K31" s="19">
        <f>J31/J$101*100</f>
        <v>1.5714252579330357</v>
      </c>
    </row>
    <row r="32" spans="1:12" ht="13.5" customHeight="1" x14ac:dyDescent="0.15">
      <c r="A32" s="44" t="s">
        <v>9</v>
      </c>
      <c r="B32" s="45"/>
      <c r="C32" s="57">
        <v>2009</v>
      </c>
      <c r="D32" s="16">
        <v>72240</v>
      </c>
      <c r="E32" s="17">
        <f>D32/D$97*100</f>
        <v>11.735826925794939</v>
      </c>
      <c r="F32" s="16">
        <v>11014</v>
      </c>
      <c r="G32" s="17">
        <f>F32/F$97*100</f>
        <v>7.4263868005313229</v>
      </c>
      <c r="H32" s="16">
        <v>4685</v>
      </c>
      <c r="I32" s="17">
        <f>H32/H$97*100</f>
        <v>1.4281490152325735</v>
      </c>
      <c r="J32" s="16">
        <f t="shared" si="0"/>
        <v>76925</v>
      </c>
      <c r="K32" s="17">
        <f>J32/J$97*100</f>
        <v>8.1523063847104371</v>
      </c>
      <c r="L32" t="s">
        <v>38</v>
      </c>
    </row>
    <row r="33" spans="1:12" ht="13.5" customHeight="1" x14ac:dyDescent="0.15">
      <c r="A33" s="40"/>
      <c r="B33" s="41"/>
      <c r="C33" s="58"/>
      <c r="D33" s="18">
        <v>72240</v>
      </c>
      <c r="E33" s="19">
        <f>D33/D$98*100</f>
        <v>11.673698788191206</v>
      </c>
      <c r="F33" s="18">
        <v>11014</v>
      </c>
      <c r="G33" s="19">
        <f>F33/F$98*100</f>
        <v>7.3180293013521149</v>
      </c>
      <c r="H33" s="18">
        <v>4685</v>
      </c>
      <c r="I33" s="19">
        <f>H33/H$98*100</f>
        <v>1.4425549079197342</v>
      </c>
      <c r="J33" s="20">
        <f t="shared" si="0"/>
        <v>76925</v>
      </c>
      <c r="K33" s="19">
        <f>J33/J$98*100</f>
        <v>8.1523063847104371</v>
      </c>
    </row>
    <row r="34" spans="1:12" x14ac:dyDescent="0.15">
      <c r="A34" s="40"/>
      <c r="B34" s="41"/>
      <c r="C34" s="21">
        <v>2012</v>
      </c>
      <c r="D34" s="18">
        <v>69625</v>
      </c>
      <c r="E34" s="19">
        <f>D34/D$99*100</f>
        <v>11.062122656498252</v>
      </c>
      <c r="F34" s="18">
        <v>10032</v>
      </c>
      <c r="G34" s="19">
        <f>F34/F$99*100</f>
        <v>6.9476571048658533</v>
      </c>
      <c r="H34" s="18">
        <v>10545</v>
      </c>
      <c r="I34" s="19">
        <f>H34/H$99*100</f>
        <v>3.2523309142612167</v>
      </c>
      <c r="J34" s="20">
        <f t="shared" si="0"/>
        <v>80170</v>
      </c>
      <c r="K34" s="19">
        <f>J34/J$99*100</f>
        <v>8.4068332653474265</v>
      </c>
    </row>
    <row r="35" spans="1:12" x14ac:dyDescent="0.15">
      <c r="A35" s="40"/>
      <c r="B35" s="41"/>
      <c r="C35" s="21">
        <v>2014</v>
      </c>
      <c r="D35" s="18">
        <v>75124</v>
      </c>
      <c r="E35" s="19">
        <f>D35/D$100*100</f>
        <v>10.93899707901228</v>
      </c>
      <c r="F35" s="18">
        <v>10536</v>
      </c>
      <c r="G35" s="19">
        <f>F35/F$100*100</f>
        <v>7.1736421757869149</v>
      </c>
      <c r="H35" s="18">
        <v>7979</v>
      </c>
      <c r="I35" s="19">
        <f>H35/H$100*100</f>
        <v>2.9191285418991346</v>
      </c>
      <c r="J35" s="20">
        <f t="shared" si="0"/>
        <v>83103</v>
      </c>
      <c r="K35" s="19">
        <f>J35/J$100*100</f>
        <v>8.6557600389130585</v>
      </c>
    </row>
    <row r="36" spans="1:12" x14ac:dyDescent="0.15">
      <c r="A36" s="40"/>
      <c r="B36" s="41"/>
      <c r="C36" s="21">
        <v>2016</v>
      </c>
      <c r="D36" s="18">
        <v>67215</v>
      </c>
      <c r="E36" s="19">
        <f>D36/D$101*100</f>
        <v>10.121018561600209</v>
      </c>
      <c r="F36" s="18">
        <v>9545</v>
      </c>
      <c r="G36" s="19">
        <f>F36/F$101*100</f>
        <v>7.0257697431858501</v>
      </c>
      <c r="H36" s="18">
        <v>9876</v>
      </c>
      <c r="I36" s="19">
        <f>H36/H$101*100</f>
        <v>3.4727081567852487</v>
      </c>
      <c r="J36" s="20">
        <f t="shared" si="0"/>
        <v>77091</v>
      </c>
      <c r="K36" s="19">
        <f>J36/J$101*100</f>
        <v>8.127658138833656</v>
      </c>
    </row>
    <row r="37" spans="1:12" x14ac:dyDescent="0.15">
      <c r="A37" s="46" t="s">
        <v>10</v>
      </c>
      <c r="B37" s="49" t="s">
        <v>24</v>
      </c>
      <c r="C37" s="57">
        <v>2009</v>
      </c>
      <c r="D37" s="16">
        <v>139279</v>
      </c>
      <c r="E37" s="17">
        <f>D37/D$97*100</f>
        <v>22.626719800633904</v>
      </c>
      <c r="F37" s="16">
        <v>21174</v>
      </c>
      <c r="G37" s="17">
        <f>F37/F$97*100</f>
        <v>14.276948802837319</v>
      </c>
      <c r="H37" s="16">
        <v>213143</v>
      </c>
      <c r="I37" s="17">
        <f>H37/H$97*100</f>
        <v>64.973311751060052</v>
      </c>
      <c r="J37" s="16">
        <f t="shared" si="0"/>
        <v>352422</v>
      </c>
      <c r="K37" s="17">
        <f>J37/J$97*100</f>
        <v>37.348743850665215</v>
      </c>
      <c r="L37" t="s">
        <v>38</v>
      </c>
    </row>
    <row r="38" spans="1:12" x14ac:dyDescent="0.15">
      <c r="A38" s="47"/>
      <c r="B38" s="50"/>
      <c r="C38" s="58"/>
      <c r="D38" s="18">
        <v>139279</v>
      </c>
      <c r="E38" s="19">
        <f>D38/D$98*100</f>
        <v>22.506936510527176</v>
      </c>
      <c r="F38" s="18">
        <v>21174</v>
      </c>
      <c r="G38" s="19">
        <f>F38/F$98*100</f>
        <v>14.068635593501877</v>
      </c>
      <c r="H38" s="18">
        <v>213143</v>
      </c>
      <c r="I38" s="19">
        <f>H38/H$98*100</f>
        <v>65.628704533348113</v>
      </c>
      <c r="J38" s="20">
        <f t="shared" si="0"/>
        <v>352422</v>
      </c>
      <c r="K38" s="19">
        <f>J38/J$98*100</f>
        <v>37.348743850665215</v>
      </c>
    </row>
    <row r="39" spans="1:12" x14ac:dyDescent="0.15">
      <c r="A39" s="47"/>
      <c r="B39" s="50"/>
      <c r="C39" s="21">
        <v>2012</v>
      </c>
      <c r="D39" s="18">
        <v>138306</v>
      </c>
      <c r="E39" s="19">
        <f>D39/D$99*100</f>
        <v>21.974261201143946</v>
      </c>
      <c r="F39" s="18">
        <v>18710</v>
      </c>
      <c r="G39" s="19">
        <f>F39/F$99*100</f>
        <v>12.957602116431429</v>
      </c>
      <c r="H39" s="18">
        <v>168718</v>
      </c>
      <c r="I39" s="19">
        <f>H39/H$99*100</f>
        <v>52.036677780210908</v>
      </c>
      <c r="J39" s="20">
        <f t="shared" si="0"/>
        <v>307024</v>
      </c>
      <c r="K39" s="19">
        <f>J39/J$99*100</f>
        <v>32.19532963028599</v>
      </c>
    </row>
    <row r="40" spans="1:12" x14ac:dyDescent="0.15">
      <c r="A40" s="47"/>
      <c r="B40" s="50"/>
      <c r="C40" s="21">
        <v>2014</v>
      </c>
      <c r="D40" s="18">
        <v>155400</v>
      </c>
      <c r="E40" s="19">
        <f>D40/D$100*100</f>
        <v>22.628190006902035</v>
      </c>
      <c r="F40" s="18">
        <v>19619</v>
      </c>
      <c r="G40" s="19">
        <f>F40/F$100*100</f>
        <v>13.357980813094484</v>
      </c>
      <c r="H40" s="18">
        <v>160605</v>
      </c>
      <c r="I40" s="19">
        <f>H40/H$100*100</f>
        <v>58.757568551411275</v>
      </c>
      <c r="J40" s="20">
        <f t="shared" si="0"/>
        <v>316005</v>
      </c>
      <c r="K40" s="19">
        <f>J40/J$100*100</f>
        <v>32.914136085300427</v>
      </c>
    </row>
    <row r="41" spans="1:12" x14ac:dyDescent="0.15">
      <c r="A41" s="47"/>
      <c r="B41" s="51"/>
      <c r="C41" s="21">
        <v>2016</v>
      </c>
      <c r="D41" s="18">
        <v>150178</v>
      </c>
      <c r="E41" s="19">
        <f>D41/D$101*100</f>
        <v>22.613320323499163</v>
      </c>
      <c r="F41" s="18">
        <v>17902</v>
      </c>
      <c r="G41" s="19">
        <f>F41/F$101*100</f>
        <v>13.177090617340292</v>
      </c>
      <c r="H41" s="18">
        <v>156074</v>
      </c>
      <c r="I41" s="19">
        <f>H41/H$101*100</f>
        <v>54.880463027754232</v>
      </c>
      <c r="J41" s="20">
        <f t="shared" si="0"/>
        <v>306252</v>
      </c>
      <c r="K41" s="19">
        <f>J41/J$101*100</f>
        <v>32.287965655317542</v>
      </c>
    </row>
    <row r="42" spans="1:12" x14ac:dyDescent="0.15">
      <c r="A42" s="47"/>
      <c r="B42" s="52" t="s">
        <v>11</v>
      </c>
      <c r="C42" s="57">
        <v>2009</v>
      </c>
      <c r="D42" s="16">
        <v>41325</v>
      </c>
      <c r="E42" s="17">
        <f>D42/D$97*100</f>
        <v>6.7134973381571958</v>
      </c>
      <c r="F42" s="16">
        <v>7424</v>
      </c>
      <c r="G42" s="17">
        <f>F42/F$97*100</f>
        <v>5.0057649906613895</v>
      </c>
      <c r="H42" s="16">
        <v>13690</v>
      </c>
      <c r="I42" s="17">
        <f>H42/H$97*100</f>
        <v>4.1731825012879256</v>
      </c>
      <c r="J42" s="16">
        <f t="shared" si="0"/>
        <v>55015</v>
      </c>
      <c r="K42" s="17">
        <f>J42/J$97*100</f>
        <v>5.8303430062378254</v>
      </c>
      <c r="L42" t="s">
        <v>38</v>
      </c>
    </row>
    <row r="43" spans="1:12" x14ac:dyDescent="0.15">
      <c r="A43" s="47"/>
      <c r="B43" s="53"/>
      <c r="C43" s="58"/>
      <c r="D43" s="18">
        <v>41325</v>
      </c>
      <c r="E43" s="19">
        <f>D43/D$98*100</f>
        <v>6.6779568441583841</v>
      </c>
      <c r="F43" s="18">
        <v>7424</v>
      </c>
      <c r="G43" s="19">
        <f>F43/F$98*100</f>
        <v>4.9327264874921095</v>
      </c>
      <c r="H43" s="18">
        <v>13690</v>
      </c>
      <c r="I43" s="19">
        <f>H43/H$98*100</f>
        <v>4.2152778419255421</v>
      </c>
      <c r="J43" s="20">
        <f t="shared" si="0"/>
        <v>55015</v>
      </c>
      <c r="K43" s="19">
        <f>J43/J$98*100</f>
        <v>5.8303430062378254</v>
      </c>
    </row>
    <row r="44" spans="1:12" x14ac:dyDescent="0.15">
      <c r="A44" s="47"/>
      <c r="B44" s="53"/>
      <c r="C44" s="21">
        <v>2012</v>
      </c>
      <c r="D44" s="18">
        <v>40378</v>
      </c>
      <c r="E44" s="19">
        <f>D44/D$99*100</f>
        <v>6.4153161741340963</v>
      </c>
      <c r="F44" s="18">
        <v>6873</v>
      </c>
      <c r="G44" s="19">
        <f>F44/F$99*100</f>
        <v>4.7598930703491833</v>
      </c>
      <c r="H44" s="18">
        <v>14772</v>
      </c>
      <c r="I44" s="19">
        <f>H44/H$99*100</f>
        <v>4.5560390958242474</v>
      </c>
      <c r="J44" s="20">
        <f t="shared" si="0"/>
        <v>55150</v>
      </c>
      <c r="K44" s="19">
        <f>J44/J$99*100</f>
        <v>5.7831714429825443</v>
      </c>
    </row>
    <row r="45" spans="1:12" x14ac:dyDescent="0.15">
      <c r="A45" s="47"/>
      <c r="B45" s="53"/>
      <c r="C45" s="21">
        <v>2014</v>
      </c>
      <c r="D45" s="18">
        <v>45561</v>
      </c>
      <c r="E45" s="19">
        <f>D45/D$100*100</f>
        <v>6.6342533134135362</v>
      </c>
      <c r="F45" s="18">
        <v>7216</v>
      </c>
      <c r="G45" s="19">
        <f>F45/F$100*100</f>
        <v>4.9131550816703093</v>
      </c>
      <c r="H45" s="18">
        <v>5087</v>
      </c>
      <c r="I45" s="19">
        <f>H45/H$100*100</f>
        <v>1.8610862128889456</v>
      </c>
      <c r="J45" s="20">
        <f t="shared" si="0"/>
        <v>50648</v>
      </c>
      <c r="K45" s="19">
        <f>J45/J$100*100</f>
        <v>5.2753442649587692</v>
      </c>
    </row>
    <row r="46" spans="1:12" x14ac:dyDescent="0.15">
      <c r="A46" s="47"/>
      <c r="B46" s="54"/>
      <c r="C46" s="21">
        <v>2016</v>
      </c>
      <c r="D46" s="18">
        <v>42215</v>
      </c>
      <c r="E46" s="19">
        <f>D46/D$101*100</f>
        <v>6.3565989522867348</v>
      </c>
      <c r="F46" s="18">
        <v>6513</v>
      </c>
      <c r="G46" s="19">
        <f>F46/F$101*100</f>
        <v>4.7940113501696633</v>
      </c>
      <c r="H46" s="18">
        <v>4566</v>
      </c>
      <c r="I46" s="19">
        <f>H46/H$101*100</f>
        <v>1.6055473312962174</v>
      </c>
      <c r="J46" s="20">
        <f t="shared" si="0"/>
        <v>46781</v>
      </c>
      <c r="K46" s="19">
        <f>J46/J$101*100</f>
        <v>4.9320929212589961</v>
      </c>
    </row>
    <row r="47" spans="1:12" x14ac:dyDescent="0.15">
      <c r="A47" s="47"/>
      <c r="B47" s="52" t="s">
        <v>12</v>
      </c>
      <c r="C47" s="57">
        <v>2009</v>
      </c>
      <c r="D47" s="16">
        <v>97954</v>
      </c>
      <c r="E47" s="17">
        <f>D47/D$97*100</f>
        <v>15.913222462476709</v>
      </c>
      <c r="F47" s="16">
        <v>13750</v>
      </c>
      <c r="G47" s="17">
        <f>F47/F$97*100</f>
        <v>9.2711838121759307</v>
      </c>
      <c r="H47" s="16">
        <v>199453</v>
      </c>
      <c r="I47" s="17">
        <f>H47/H$97*100</f>
        <v>60.800129249772141</v>
      </c>
      <c r="J47" s="16">
        <f t="shared" si="0"/>
        <v>297407</v>
      </c>
      <c r="K47" s="17">
        <f>J47/J$97*100</f>
        <v>31.518400844427397</v>
      </c>
      <c r="L47" t="s">
        <v>38</v>
      </c>
    </row>
    <row r="48" spans="1:12" x14ac:dyDescent="0.15">
      <c r="A48" s="47"/>
      <c r="B48" s="53"/>
      <c r="C48" s="58"/>
      <c r="D48" s="18">
        <v>97954</v>
      </c>
      <c r="E48" s="19">
        <f>D48/D$98*100</f>
        <v>15.828979666368792</v>
      </c>
      <c r="F48" s="18">
        <v>13750</v>
      </c>
      <c r="G48" s="19">
        <f>F48/F$98*100</f>
        <v>9.1359091060097661</v>
      </c>
      <c r="H48" s="18">
        <v>199453</v>
      </c>
      <c r="I48" s="19">
        <f>H48/H$98*100</f>
        <v>61.413426691422565</v>
      </c>
      <c r="J48" s="20">
        <f t="shared" si="0"/>
        <v>297407</v>
      </c>
      <c r="K48" s="19">
        <f>J48/J$98*100</f>
        <v>31.518400844427397</v>
      </c>
    </row>
    <row r="49" spans="1:12" x14ac:dyDescent="0.15">
      <c r="A49" s="47"/>
      <c r="B49" s="53"/>
      <c r="C49" s="21">
        <v>2012</v>
      </c>
      <c r="D49" s="18">
        <v>97928</v>
      </c>
      <c r="E49" s="19">
        <f>D49/D$99*100</f>
        <v>15.558945027009852</v>
      </c>
      <c r="F49" s="18">
        <v>11837</v>
      </c>
      <c r="G49" s="19">
        <f>F49/F$99*100</f>
        <v>8.197709046082247</v>
      </c>
      <c r="H49" s="18">
        <v>153946</v>
      </c>
      <c r="I49" s="19">
        <f>H49/H$99*100</f>
        <v>47.480638684386648</v>
      </c>
      <c r="J49" s="20">
        <f t="shared" si="0"/>
        <v>251874</v>
      </c>
      <c r="K49" s="19">
        <f>J49/J$99*100</f>
        <v>26.412158187303447</v>
      </c>
    </row>
    <row r="50" spans="1:12" x14ac:dyDescent="0.15">
      <c r="A50" s="47"/>
      <c r="B50" s="53"/>
      <c r="C50" s="21">
        <v>2014</v>
      </c>
      <c r="D50" s="18">
        <v>109839</v>
      </c>
      <c r="E50" s="19">
        <f>D50/D$100*100</f>
        <v>15.993936693488497</v>
      </c>
      <c r="F50" s="18">
        <v>12403</v>
      </c>
      <c r="G50" s="19">
        <f>F50/F$100*100</f>
        <v>8.4448257314241761</v>
      </c>
      <c r="H50" s="18">
        <v>155518</v>
      </c>
      <c r="I50" s="19">
        <f>H50/H$100*100</f>
        <v>56.896482338522326</v>
      </c>
      <c r="J50" s="20">
        <f t="shared" si="0"/>
        <v>265357</v>
      </c>
      <c r="K50" s="19">
        <f>J50/J$100*100</f>
        <v>27.638791820341659</v>
      </c>
    </row>
    <row r="51" spans="1:12" x14ac:dyDescent="0.15">
      <c r="A51" s="48"/>
      <c r="B51" s="54"/>
      <c r="C51" s="21">
        <v>2016</v>
      </c>
      <c r="D51" s="18">
        <v>107963</v>
      </c>
      <c r="E51" s="19">
        <f>D51/D$101*100</f>
        <v>16.256721371212429</v>
      </c>
      <c r="F51" s="18">
        <v>11389</v>
      </c>
      <c r="G51" s="19">
        <f>F51/F$101*100</f>
        <v>8.3830792671706273</v>
      </c>
      <c r="H51" s="18">
        <v>151508</v>
      </c>
      <c r="I51" s="19">
        <f>H51/H$101*100</f>
        <v>53.274915696458024</v>
      </c>
      <c r="J51" s="20">
        <f t="shared" si="0"/>
        <v>259471</v>
      </c>
      <c r="K51" s="19">
        <f>J51/J$101*100</f>
        <v>27.355872734058543</v>
      </c>
    </row>
    <row r="52" spans="1:12" ht="13.5" customHeight="1" x14ac:dyDescent="0.15">
      <c r="A52" s="44" t="s">
        <v>13</v>
      </c>
      <c r="B52" s="45"/>
      <c r="C52" s="57">
        <v>2009</v>
      </c>
      <c r="D52" s="16">
        <v>3317</v>
      </c>
      <c r="E52" s="17">
        <f>D52/D$97*100</f>
        <v>0.53886680388789876</v>
      </c>
      <c r="F52" s="16">
        <v>1895</v>
      </c>
      <c r="G52" s="17">
        <f>F52/F$97*100</f>
        <v>1.2777376962962463</v>
      </c>
      <c r="H52" s="16">
        <v>12926</v>
      </c>
      <c r="I52" s="17">
        <f>H52/H$97*100</f>
        <v>3.9402890439479705</v>
      </c>
      <c r="J52" s="16">
        <f t="shared" si="0"/>
        <v>16243</v>
      </c>
      <c r="K52" s="17">
        <f>J52/J$97*100</f>
        <v>1.7213898291433427</v>
      </c>
      <c r="L52" t="s">
        <v>38</v>
      </c>
    </row>
    <row r="53" spans="1:12" ht="13.5" customHeight="1" x14ac:dyDescent="0.15">
      <c r="A53" s="40"/>
      <c r="B53" s="41"/>
      <c r="C53" s="58"/>
      <c r="D53" s="18">
        <v>3317</v>
      </c>
      <c r="E53" s="19">
        <f>D53/D$98*100</f>
        <v>0.53601410410340855</v>
      </c>
      <c r="F53" s="18">
        <v>1895</v>
      </c>
      <c r="G53" s="19">
        <f>F53/F$98*100</f>
        <v>1.2590943822464369</v>
      </c>
      <c r="H53" s="18">
        <v>12926</v>
      </c>
      <c r="I53" s="19">
        <f>H53/H$98*100</f>
        <v>3.9800351632380973</v>
      </c>
      <c r="J53" s="20">
        <f t="shared" si="0"/>
        <v>16243</v>
      </c>
      <c r="K53" s="19">
        <f>J53/J$98*100</f>
        <v>1.7213898291433427</v>
      </c>
    </row>
    <row r="54" spans="1:12" x14ac:dyDescent="0.15">
      <c r="A54" s="40"/>
      <c r="B54" s="41"/>
      <c r="C54" s="21">
        <v>2012</v>
      </c>
      <c r="D54" s="18">
        <v>2695</v>
      </c>
      <c r="E54" s="19">
        <f>D54/D$99*100</f>
        <v>0.42818557356212267</v>
      </c>
      <c r="F54" s="18">
        <v>1785</v>
      </c>
      <c r="G54" s="19">
        <f>F54/F$99*100</f>
        <v>1.2362009501779851</v>
      </c>
      <c r="H54" s="18">
        <v>11631</v>
      </c>
      <c r="I54" s="19">
        <f>H54/H$99*100</f>
        <v>3.5872793611922438</v>
      </c>
      <c r="J54" s="20">
        <f t="shared" si="0"/>
        <v>14326</v>
      </c>
      <c r="K54" s="19">
        <f>J54/J$99*100</f>
        <v>1.5022613615986931</v>
      </c>
    </row>
    <row r="55" spans="1:12" x14ac:dyDescent="0.15">
      <c r="A55" s="40"/>
      <c r="B55" s="41"/>
      <c r="C55" s="21">
        <v>2014</v>
      </c>
      <c r="D55" s="18">
        <v>4271</v>
      </c>
      <c r="E55" s="19">
        <f>D55/D$100*100</f>
        <v>0.62191119381903859</v>
      </c>
      <c r="F55" s="18">
        <v>1988</v>
      </c>
      <c r="G55" s="19">
        <f>F55/F$100*100</f>
        <v>1.353568778043317</v>
      </c>
      <c r="H55" s="18">
        <v>10749</v>
      </c>
      <c r="I55" s="19">
        <f>H55/H$100*100</f>
        <v>3.9325369967256294</v>
      </c>
      <c r="J55" s="20">
        <f t="shared" si="0"/>
        <v>15020</v>
      </c>
      <c r="K55" s="19">
        <f>J55/J$100*100</f>
        <v>1.564438296866228</v>
      </c>
    </row>
    <row r="56" spans="1:12" x14ac:dyDescent="0.15">
      <c r="A56" s="42"/>
      <c r="B56" s="43"/>
      <c r="C56" s="21">
        <v>2016</v>
      </c>
      <c r="D56" s="18">
        <v>4564</v>
      </c>
      <c r="E56" s="19">
        <f>D56/D$101*100</f>
        <v>0.68723244387626803</v>
      </c>
      <c r="F56" s="18">
        <v>1814</v>
      </c>
      <c r="G56" s="19">
        <f>F56/F$101*100</f>
        <v>1.3352274818375203</v>
      </c>
      <c r="H56" s="18">
        <v>13863</v>
      </c>
      <c r="I56" s="19">
        <f>H56/H$101*100</f>
        <v>4.8746611155846393</v>
      </c>
      <c r="J56" s="20">
        <f t="shared" si="0"/>
        <v>18427</v>
      </c>
      <c r="K56" s="19">
        <f>J56/J$101*100</f>
        <v>1.9427476167683355</v>
      </c>
    </row>
    <row r="57" spans="1:12" ht="13.5" customHeight="1" x14ac:dyDescent="0.15">
      <c r="A57" s="44" t="s">
        <v>14</v>
      </c>
      <c r="B57" s="45"/>
      <c r="C57" s="57">
        <v>2009</v>
      </c>
      <c r="D57" s="16">
        <v>18353</v>
      </c>
      <c r="E57" s="17">
        <f>D57/D$97*100</f>
        <v>2.981556361698706</v>
      </c>
      <c r="F57" s="16">
        <v>10731</v>
      </c>
      <c r="G57" s="17">
        <f>F57/F$97*100</f>
        <v>7.2355689809789032</v>
      </c>
      <c r="H57" s="16">
        <v>4655</v>
      </c>
      <c r="I57" s="17">
        <f>H57/H$97*100</f>
        <v>1.4190039841851929</v>
      </c>
      <c r="J57" s="16">
        <f t="shared" si="0"/>
        <v>23008</v>
      </c>
      <c r="K57" s="17">
        <f>J57/J$97*100</f>
        <v>2.4383264907301627</v>
      </c>
      <c r="L57" t="s">
        <v>38</v>
      </c>
    </row>
    <row r="58" spans="1:12" ht="13.5" customHeight="1" x14ac:dyDescent="0.15">
      <c r="A58" s="40"/>
      <c r="B58" s="41"/>
      <c r="C58" s="58"/>
      <c r="D58" s="18">
        <v>18353</v>
      </c>
      <c r="E58" s="19">
        <f>D58/D$98*100</f>
        <v>2.965772340250183</v>
      </c>
      <c r="F58" s="18">
        <v>10731</v>
      </c>
      <c r="G58" s="19">
        <f>F58/F$98*100</f>
        <v>7.129995681206605</v>
      </c>
      <c r="H58" s="18">
        <v>4655</v>
      </c>
      <c r="I58" s="19">
        <f>H58/H$98*100</f>
        <v>1.433317629960803</v>
      </c>
      <c r="J58" s="20">
        <f t="shared" si="0"/>
        <v>23008</v>
      </c>
      <c r="K58" s="19">
        <f>J58/J$98*100</f>
        <v>2.4383264907301627</v>
      </c>
    </row>
    <row r="59" spans="1:12" x14ac:dyDescent="0.15">
      <c r="A59" s="40"/>
      <c r="B59" s="41"/>
      <c r="C59" s="21">
        <v>2012</v>
      </c>
      <c r="D59" s="18">
        <v>17057</v>
      </c>
      <c r="E59" s="19">
        <f>D59/D$99*100</f>
        <v>2.7100413091833491</v>
      </c>
      <c r="F59" s="18">
        <v>9563</v>
      </c>
      <c r="G59" s="19">
        <f>F59/F$99*100</f>
        <v>6.6228513650151672</v>
      </c>
      <c r="H59" s="18">
        <v>4735</v>
      </c>
      <c r="I59" s="19">
        <f>H59/H$99*100</f>
        <v>1.4603875655786496</v>
      </c>
      <c r="J59" s="20">
        <f t="shared" si="0"/>
        <v>21792</v>
      </c>
      <c r="K59" s="19">
        <f>J59/J$99*100</f>
        <v>2.2851654049950243</v>
      </c>
    </row>
    <row r="60" spans="1:12" x14ac:dyDescent="0.15">
      <c r="A60" s="40"/>
      <c r="B60" s="41"/>
      <c r="C60" s="21">
        <v>2014</v>
      </c>
      <c r="D60" s="18">
        <v>19018</v>
      </c>
      <c r="E60" s="19">
        <f>D60/D$100*100</f>
        <v>2.7692594437018205</v>
      </c>
      <c r="F60" s="18">
        <v>10143</v>
      </c>
      <c r="G60" s="19">
        <f>F60/F$100*100</f>
        <v>6.9060604203688953</v>
      </c>
      <c r="H60" s="18">
        <v>3405</v>
      </c>
      <c r="I60" s="19">
        <f>H60/H$100*100</f>
        <v>1.245724111438345</v>
      </c>
      <c r="J60" s="20">
        <f t="shared" si="0"/>
        <v>22423</v>
      </c>
      <c r="K60" s="19">
        <f>J60/J$100*100</f>
        <v>2.3355126451818533</v>
      </c>
    </row>
    <row r="61" spans="1:12" x14ac:dyDescent="0.15">
      <c r="A61" s="42"/>
      <c r="B61" s="43"/>
      <c r="C61" s="21">
        <v>2016</v>
      </c>
      <c r="D61" s="18">
        <v>19538</v>
      </c>
      <c r="E61" s="19">
        <f>D61/D$101*100</f>
        <v>2.9419692130706672</v>
      </c>
      <c r="F61" s="18">
        <v>9451</v>
      </c>
      <c r="G61" s="19">
        <f>F61/F$101*100</f>
        <v>6.9565793444577748</v>
      </c>
      <c r="H61" s="18">
        <v>5684</v>
      </c>
      <c r="I61" s="19">
        <f>H61/H$101*100</f>
        <v>1.9986708346666011</v>
      </c>
      <c r="J61" s="20">
        <f t="shared" si="0"/>
        <v>25222</v>
      </c>
      <c r="K61" s="19">
        <f>J61/J$101*100</f>
        <v>2.6591404129880591</v>
      </c>
    </row>
    <row r="62" spans="1:12" ht="13.5" customHeight="1" x14ac:dyDescent="0.15">
      <c r="A62" s="44" t="s">
        <v>15</v>
      </c>
      <c r="B62" s="45"/>
      <c r="C62" s="57">
        <v>2009</v>
      </c>
      <c r="D62" s="16">
        <v>12419</v>
      </c>
      <c r="E62" s="17">
        <f>D62/D$97*100</f>
        <v>2.0175420070798356</v>
      </c>
      <c r="F62" s="16">
        <v>3566</v>
      </c>
      <c r="G62" s="17">
        <f>F62/F$97*100</f>
        <v>2.4044393799432267</v>
      </c>
      <c r="H62" s="16">
        <v>2386</v>
      </c>
      <c r="I62" s="17">
        <f>H62/H$97*100</f>
        <v>0.72733480263498829</v>
      </c>
      <c r="J62" s="16">
        <f t="shared" si="0"/>
        <v>14805</v>
      </c>
      <c r="K62" s="17">
        <f>J62/J$97*100</f>
        <v>1.5689944234727076</v>
      </c>
      <c r="L62" t="s">
        <v>38</v>
      </c>
    </row>
    <row r="63" spans="1:12" ht="13.5" customHeight="1" x14ac:dyDescent="0.15">
      <c r="A63" s="40"/>
      <c r="B63" s="41"/>
      <c r="C63" s="58"/>
      <c r="D63" s="18">
        <v>12419</v>
      </c>
      <c r="E63" s="19">
        <f>D63/D$98*100</f>
        <v>2.0068613683630483</v>
      </c>
      <c r="F63" s="18">
        <v>3566</v>
      </c>
      <c r="G63" s="19">
        <f>F63/F$98*100</f>
        <v>2.3693564997840602</v>
      </c>
      <c r="H63" s="18">
        <v>2386</v>
      </c>
      <c r="I63" s="19">
        <f>H63/H$98*100</f>
        <v>0.73467150700031714</v>
      </c>
      <c r="J63" s="20">
        <f t="shared" si="0"/>
        <v>14805</v>
      </c>
      <c r="K63" s="19">
        <f>J63/J$98*100</f>
        <v>1.5689944234727076</v>
      </c>
    </row>
    <row r="64" spans="1:12" x14ac:dyDescent="0.15">
      <c r="A64" s="40"/>
      <c r="B64" s="41"/>
      <c r="C64" s="21">
        <v>2012</v>
      </c>
      <c r="D64" s="18">
        <v>11346</v>
      </c>
      <c r="E64" s="19">
        <f>D64/D$99*100</f>
        <v>1.8026692087702574</v>
      </c>
      <c r="F64" s="18">
        <v>3008</v>
      </c>
      <c r="G64" s="19">
        <f>F64/F$99*100</f>
        <v>2.0831890521766834</v>
      </c>
      <c r="H64" s="18">
        <v>5619</v>
      </c>
      <c r="I64" s="19">
        <f>H64/H$99*100</f>
        <v>1.7330343676845685</v>
      </c>
      <c r="J64" s="20">
        <f t="shared" si="0"/>
        <v>16965</v>
      </c>
      <c r="K64" s="19">
        <f>J64/J$99*100</f>
        <v>1.7789937176826629</v>
      </c>
    </row>
    <row r="65" spans="1:12" x14ac:dyDescent="0.15">
      <c r="A65" s="40"/>
      <c r="B65" s="41"/>
      <c r="C65" s="21">
        <v>2014</v>
      </c>
      <c r="D65" s="18">
        <v>13706</v>
      </c>
      <c r="E65" s="19">
        <f>D65/D$100*100</f>
        <v>1.9957655870952336</v>
      </c>
      <c r="F65" s="18">
        <v>3183</v>
      </c>
      <c r="G65" s="19">
        <f>F65/F$100*100</f>
        <v>2.1672079580039627</v>
      </c>
      <c r="H65" s="18">
        <v>2789</v>
      </c>
      <c r="I65" s="19">
        <f>H65/H$100*100</f>
        <v>1.0203596319534638</v>
      </c>
      <c r="J65" s="20">
        <f t="shared" si="0"/>
        <v>16495</v>
      </c>
      <c r="K65" s="19">
        <f>J65/J$100*100</f>
        <v>1.7180698872708677</v>
      </c>
    </row>
    <row r="66" spans="1:12" x14ac:dyDescent="0.15">
      <c r="A66" s="42"/>
      <c r="B66" s="43"/>
      <c r="C66" s="21">
        <v>2016</v>
      </c>
      <c r="D66" s="18">
        <v>13202</v>
      </c>
      <c r="E66" s="19">
        <f>D66/D$101*100</f>
        <v>1.9879147072862602</v>
      </c>
      <c r="F66" s="18">
        <v>3092</v>
      </c>
      <c r="G66" s="19">
        <f>F66/F$101*100</f>
        <v>2.2759224773107016</v>
      </c>
      <c r="H66" s="18">
        <v>2820</v>
      </c>
      <c r="I66" s="19">
        <f>H66/H$101*100</f>
        <v>0.99159953444050219</v>
      </c>
      <c r="J66" s="20">
        <f t="shared" si="0"/>
        <v>16022</v>
      </c>
      <c r="K66" s="19">
        <f>J66/J$101*100</f>
        <v>1.6891899015500231</v>
      </c>
    </row>
    <row r="67" spans="1:12" ht="13.5" customHeight="1" x14ac:dyDescent="0.15">
      <c r="A67" s="44" t="s">
        <v>16</v>
      </c>
      <c r="B67" s="45"/>
      <c r="C67" s="57">
        <v>2009</v>
      </c>
      <c r="D67" s="16">
        <v>46542</v>
      </c>
      <c r="E67" s="17">
        <f>D67/D$97*100</f>
        <v>7.5610306863281833</v>
      </c>
      <c r="F67" s="16">
        <v>4600</v>
      </c>
      <c r="G67" s="17">
        <f>F67/F$97*100</f>
        <v>3.1016324026188569</v>
      </c>
      <c r="H67" s="16">
        <v>14204</v>
      </c>
      <c r="I67" s="17">
        <f>H67/H$97*100</f>
        <v>4.3298673665663765</v>
      </c>
      <c r="J67" s="16">
        <f t="shared" si="0"/>
        <v>60746</v>
      </c>
      <c r="K67" s="17">
        <f>J67/J$97*100</f>
        <v>6.4376991049154411</v>
      </c>
      <c r="L67" t="s">
        <v>38</v>
      </c>
    </row>
    <row r="68" spans="1:12" ht="13.5" customHeight="1" x14ac:dyDescent="0.15">
      <c r="A68" s="40"/>
      <c r="B68" s="41"/>
      <c r="C68" s="58"/>
      <c r="D68" s="18">
        <v>47119</v>
      </c>
      <c r="E68" s="19">
        <f>D68/D$98*100</f>
        <v>7.6142443687815824</v>
      </c>
      <c r="F68" s="18">
        <v>6796</v>
      </c>
      <c r="G68" s="19">
        <f>F68/F$98*100</f>
        <v>4.5154646025049008</v>
      </c>
      <c r="H68" s="18">
        <v>13627</v>
      </c>
      <c r="I68" s="19">
        <f>H68/H$98*100</f>
        <v>4.1958795582117858</v>
      </c>
      <c r="J68" s="20">
        <f t="shared" si="0"/>
        <v>60746</v>
      </c>
      <c r="K68" s="19">
        <f>J68/J$98*100</f>
        <v>6.4376991049154411</v>
      </c>
    </row>
    <row r="69" spans="1:12" x14ac:dyDescent="0.15">
      <c r="A69" s="40"/>
      <c r="B69" s="41"/>
      <c r="C69" s="21">
        <v>2012</v>
      </c>
      <c r="D69" s="18">
        <v>48852</v>
      </c>
      <c r="E69" s="19">
        <f>D69/D$99*100</f>
        <v>7.7616777883698767</v>
      </c>
      <c r="F69" s="18">
        <v>6648</v>
      </c>
      <c r="G69" s="19">
        <f>F69/F$99*100</f>
        <v>4.6040694211670852</v>
      </c>
      <c r="H69" s="18">
        <v>16822</v>
      </c>
      <c r="I69" s="19">
        <f>H69/H$99*100</f>
        <v>5.1883082636038109</v>
      </c>
      <c r="J69" s="20">
        <f t="shared" si="0"/>
        <v>65674</v>
      </c>
      <c r="K69" s="19">
        <f>J69/J$99*100</f>
        <v>6.8867452646679164</v>
      </c>
    </row>
    <row r="70" spans="1:12" x14ac:dyDescent="0.15">
      <c r="A70" s="40"/>
      <c r="B70" s="41"/>
      <c r="C70" s="21">
        <v>2014</v>
      </c>
      <c r="D70" s="18">
        <v>56772</v>
      </c>
      <c r="E70" s="19">
        <f>D70/D$100*100</f>
        <v>8.2667155924828979</v>
      </c>
      <c r="F70" s="18">
        <v>7120</v>
      </c>
      <c r="G70" s="19">
        <f>F70/F$100*100</f>
        <v>4.847791599430793</v>
      </c>
      <c r="H70" s="18">
        <v>21928</v>
      </c>
      <c r="I70" s="19">
        <f>H70/H$100*100</f>
        <v>8.0223901073773938</v>
      </c>
      <c r="J70" s="20">
        <f t="shared" si="0"/>
        <v>78700</v>
      </c>
      <c r="K70" s="19">
        <f>J70/J$100*100</f>
        <v>8.1971567219289039</v>
      </c>
    </row>
    <row r="71" spans="1:12" x14ac:dyDescent="0.15">
      <c r="A71" s="42"/>
      <c r="B71" s="43"/>
      <c r="C71" s="21">
        <v>2016</v>
      </c>
      <c r="D71" s="18">
        <v>52493</v>
      </c>
      <c r="E71" s="19">
        <f>D71/D$101*100</f>
        <v>7.9042271420676906</v>
      </c>
      <c r="F71" s="18">
        <v>6596</v>
      </c>
      <c r="G71" s="19">
        <f>F71/F$101*100</f>
        <v>4.8551050001104104</v>
      </c>
      <c r="H71" s="18">
        <v>19968</v>
      </c>
      <c r="I71" s="19">
        <f>H71/H$101*100</f>
        <v>7.0213686183361519</v>
      </c>
      <c r="J71" s="20">
        <f t="shared" si="0"/>
        <v>72461</v>
      </c>
      <c r="K71" s="19">
        <f>J71/J$101*100</f>
        <v>7.639520001012122</v>
      </c>
    </row>
    <row r="72" spans="1:12" ht="13.5" customHeight="1" x14ac:dyDescent="0.15">
      <c r="A72" s="44" t="s">
        <v>17</v>
      </c>
      <c r="B72" s="45"/>
      <c r="C72" s="57">
        <v>2009</v>
      </c>
      <c r="D72" s="16">
        <v>39088</v>
      </c>
      <c r="E72" s="17">
        <f>D72/D$97*100</f>
        <v>6.3500830962828418</v>
      </c>
      <c r="F72" s="16">
        <v>3254</v>
      </c>
      <c r="G72" s="17">
        <f>F72/F$97*100</f>
        <v>2.1940677908960349</v>
      </c>
      <c r="H72" s="16">
        <v>27962</v>
      </c>
      <c r="I72" s="17">
        <f>H72/H$97*100</f>
        <v>8.5237786048950301</v>
      </c>
      <c r="J72" s="16">
        <f t="shared" ref="J72:J101" si="1">D72+H72</f>
        <v>67050</v>
      </c>
      <c r="K72" s="17">
        <f>J72/J$97*100</f>
        <v>7.1057802157274601</v>
      </c>
      <c r="L72" t="s">
        <v>38</v>
      </c>
    </row>
    <row r="73" spans="1:12" ht="13.5" customHeight="1" x14ac:dyDescent="0.15">
      <c r="A73" s="40"/>
      <c r="B73" s="41"/>
      <c r="C73" s="58"/>
      <c r="D73" s="18">
        <v>39088</v>
      </c>
      <c r="E73" s="19">
        <f>D73/D$98*100</f>
        <v>6.3164664760910565</v>
      </c>
      <c r="F73" s="18">
        <v>3254</v>
      </c>
      <c r="G73" s="19">
        <f>F73/F$98*100</f>
        <v>2.1620544167967841</v>
      </c>
      <c r="H73" s="18">
        <v>27962</v>
      </c>
      <c r="I73" s="19">
        <f>H73/H$98*100</f>
        <v>8.6097588762543449</v>
      </c>
      <c r="J73" s="20">
        <f t="shared" si="1"/>
        <v>67050</v>
      </c>
      <c r="K73" s="19">
        <f>J73/J$98*100</f>
        <v>7.1057802157274601</v>
      </c>
    </row>
    <row r="74" spans="1:12" x14ac:dyDescent="0.15">
      <c r="A74" s="40"/>
      <c r="B74" s="41"/>
      <c r="C74" s="21">
        <v>2012</v>
      </c>
      <c r="D74" s="18">
        <v>37383</v>
      </c>
      <c r="E74" s="19">
        <f>D74/D$99*100</f>
        <v>5.9394661582459483</v>
      </c>
      <c r="F74" s="18">
        <v>5516</v>
      </c>
      <c r="G74" s="19">
        <f>F74/F$99*100</f>
        <v>3.8201033283931465</v>
      </c>
      <c r="H74" s="18">
        <v>25874</v>
      </c>
      <c r="I74" s="19">
        <f>H74/H$99*100</f>
        <v>7.9801621693309359</v>
      </c>
      <c r="J74" s="20">
        <f t="shared" si="1"/>
        <v>63257</v>
      </c>
      <c r="K74" s="19">
        <f>J74/J$99*100</f>
        <v>6.6332924019718353</v>
      </c>
    </row>
    <row r="75" spans="1:12" x14ac:dyDescent="0.15">
      <c r="A75" s="40"/>
      <c r="B75" s="41"/>
      <c r="C75" s="21">
        <v>2014</v>
      </c>
      <c r="D75" s="18">
        <v>44115</v>
      </c>
      <c r="E75" s="19">
        <f>D75/D$100*100</f>
        <v>6.4236975685616686</v>
      </c>
      <c r="F75" s="18">
        <v>5692</v>
      </c>
      <c r="G75" s="19">
        <f>F75/F$100*100</f>
        <v>3.875509801117988</v>
      </c>
      <c r="H75" s="18">
        <v>30012</v>
      </c>
      <c r="I75" s="19">
        <f>H75/H$100*100</f>
        <v>10.979933049188723</v>
      </c>
      <c r="J75" s="20">
        <f t="shared" si="1"/>
        <v>74127</v>
      </c>
      <c r="K75" s="19">
        <f>J75/J$100*100</f>
        <v>7.7208467131692995</v>
      </c>
    </row>
    <row r="76" spans="1:12" x14ac:dyDescent="0.15">
      <c r="A76" s="42"/>
      <c r="B76" s="43"/>
      <c r="C76" s="21">
        <v>2016</v>
      </c>
      <c r="D76" s="18">
        <v>37783</v>
      </c>
      <c r="E76" s="19">
        <f>D76/D$101*100</f>
        <v>5.689242643947642</v>
      </c>
      <c r="F76" s="18">
        <v>5060</v>
      </c>
      <c r="G76" s="19">
        <f>F76/F$101*100</f>
        <v>3.7245044421708116</v>
      </c>
      <c r="H76" s="18">
        <v>36121</v>
      </c>
      <c r="I76" s="19">
        <f>H76/H$101*100</f>
        <v>12.701264816852973</v>
      </c>
      <c r="J76" s="20">
        <f t="shared" si="1"/>
        <v>73904</v>
      </c>
      <c r="K76" s="19">
        <f>J76/J$101*100</f>
        <v>7.7916546301431104</v>
      </c>
    </row>
    <row r="77" spans="1:12" ht="13.5" customHeight="1" x14ac:dyDescent="0.15">
      <c r="A77" s="44" t="s">
        <v>18</v>
      </c>
      <c r="B77" s="45"/>
      <c r="C77" s="57">
        <v>2009</v>
      </c>
      <c r="D77" s="16">
        <v>10363</v>
      </c>
      <c r="E77" s="17">
        <f>D77/D$97*100</f>
        <v>1.6835323149503454</v>
      </c>
      <c r="F77" s="16">
        <v>576</v>
      </c>
      <c r="G77" s="17">
        <f>F77/F$97*100</f>
        <v>0.38837831824096986</v>
      </c>
      <c r="H77" s="16">
        <v>2552</v>
      </c>
      <c r="I77" s="17">
        <f>H77/H$97*100</f>
        <v>0.77793730776382652</v>
      </c>
      <c r="J77" s="16">
        <f t="shared" si="1"/>
        <v>12915</v>
      </c>
      <c r="K77" s="17">
        <f>J77/J$97*100</f>
        <v>1.3686972630293832</v>
      </c>
      <c r="L77" t="s">
        <v>38</v>
      </c>
    </row>
    <row r="78" spans="1:12" ht="13.5" customHeight="1" x14ac:dyDescent="0.15">
      <c r="A78" s="40"/>
      <c r="B78" s="41"/>
      <c r="C78" s="58"/>
      <c r="D78" s="18">
        <v>10363</v>
      </c>
      <c r="E78" s="19">
        <f>D78/D$98*100</f>
        <v>1.674619885686953</v>
      </c>
      <c r="F78" s="18">
        <v>576</v>
      </c>
      <c r="G78" s="19">
        <f>F78/F$98*100</f>
        <v>0.38271153782266371</v>
      </c>
      <c r="H78" s="18">
        <v>2552</v>
      </c>
      <c r="I78" s="19">
        <f>H78/H$98*100</f>
        <v>0.78578444503973577</v>
      </c>
      <c r="J78" s="20">
        <f t="shared" si="1"/>
        <v>12915</v>
      </c>
      <c r="K78" s="19">
        <f>J78/J$98*100</f>
        <v>1.3686972630293832</v>
      </c>
    </row>
    <row r="79" spans="1:12" x14ac:dyDescent="0.15">
      <c r="A79" s="40"/>
      <c r="B79" s="41"/>
      <c r="C79" s="21">
        <v>2012</v>
      </c>
      <c r="D79" s="18">
        <v>10752</v>
      </c>
      <c r="E79" s="19">
        <f>D79/D$99*100</f>
        <v>1.7082936129647281</v>
      </c>
      <c r="F79" s="18">
        <v>617</v>
      </c>
      <c r="G79" s="19">
        <f>F79/F$99*100</f>
        <v>0.42730307353491148</v>
      </c>
      <c r="H79" s="18">
        <v>0</v>
      </c>
      <c r="I79" s="19">
        <f>H79/H$99*100</f>
        <v>0</v>
      </c>
      <c r="J79" s="20">
        <f t="shared" si="1"/>
        <v>10752</v>
      </c>
      <c r="K79" s="19">
        <f>J79/J$99*100</f>
        <v>1.1274824905702323</v>
      </c>
    </row>
    <row r="80" spans="1:12" x14ac:dyDescent="0.15">
      <c r="A80" s="40"/>
      <c r="B80" s="41"/>
      <c r="C80" s="21">
        <v>2014</v>
      </c>
      <c r="D80" s="18">
        <v>12859</v>
      </c>
      <c r="E80" s="19">
        <f>D80/D$100*100</f>
        <v>1.8724317586792358</v>
      </c>
      <c r="F80" s="18">
        <v>694</v>
      </c>
      <c r="G80" s="19">
        <f>F80/F$100*100</f>
        <v>0.47252350702317003</v>
      </c>
      <c r="H80" s="18">
        <v>0</v>
      </c>
      <c r="I80" s="19">
        <f>H80/H$100*100</f>
        <v>0</v>
      </c>
      <c r="J80" s="20">
        <f t="shared" si="1"/>
        <v>12859</v>
      </c>
      <c r="K80" s="19">
        <f>J80/J$100*100</f>
        <v>1.3393549972971255</v>
      </c>
    </row>
    <row r="81" spans="1:12" x14ac:dyDescent="0.15">
      <c r="A81" s="42"/>
      <c r="B81" s="43"/>
      <c r="C81" s="21">
        <v>2016</v>
      </c>
      <c r="D81" s="18">
        <v>12807</v>
      </c>
      <c r="E81" s="19">
        <f>D81/D$101*100</f>
        <v>1.9284368774591072</v>
      </c>
      <c r="F81" s="18">
        <v>650</v>
      </c>
      <c r="G81" s="19">
        <f>F81/F$101*100</f>
        <v>0.47844424652391854</v>
      </c>
      <c r="H81" s="18">
        <v>0</v>
      </c>
      <c r="I81" s="19">
        <f>H81/H$101*100</f>
        <v>0</v>
      </c>
      <c r="J81" s="20">
        <f t="shared" si="1"/>
        <v>12807</v>
      </c>
      <c r="K81" s="19">
        <f>J81/J$101*100</f>
        <v>1.3502343695637964</v>
      </c>
    </row>
    <row r="82" spans="1:12" ht="13.5" customHeight="1" x14ac:dyDescent="0.15">
      <c r="A82" s="44" t="s">
        <v>19</v>
      </c>
      <c r="B82" s="45"/>
      <c r="C82" s="57">
        <v>2009</v>
      </c>
      <c r="D82" s="16">
        <v>16773</v>
      </c>
      <c r="E82" s="17">
        <f>D82/D$97*100</f>
        <v>2.7248757617159258</v>
      </c>
      <c r="F82" s="16">
        <v>765</v>
      </c>
      <c r="G82" s="17">
        <f>F82/F$97*100</f>
        <v>0.51581495391378807</v>
      </c>
      <c r="H82" s="16">
        <v>267</v>
      </c>
      <c r="I82" s="17">
        <f>H82/H$97*100</f>
        <v>8.1390776321685621E-2</v>
      </c>
      <c r="J82" s="16">
        <f t="shared" si="1"/>
        <v>17040</v>
      </c>
      <c r="K82" s="17">
        <f>J82/J$97*100</f>
        <v>1.8058537639969563</v>
      </c>
      <c r="L82" t="s">
        <v>38</v>
      </c>
    </row>
    <row r="83" spans="1:12" ht="13.5" customHeight="1" x14ac:dyDescent="0.15">
      <c r="A83" s="40"/>
      <c r="B83" s="41"/>
      <c r="C83" s="58"/>
      <c r="D83" s="18">
        <v>16773</v>
      </c>
      <c r="E83" s="19">
        <f>D83/D$98*100</f>
        <v>2.7104505782714718</v>
      </c>
      <c r="F83" s="18">
        <v>765</v>
      </c>
      <c r="G83" s="19">
        <f>F83/F$98*100</f>
        <v>0.50828876117072519</v>
      </c>
      <c r="H83" s="18">
        <v>267</v>
      </c>
      <c r="I83" s="19">
        <f>H83/H$98*100</f>
        <v>8.2211773834486454E-2</v>
      </c>
      <c r="J83" s="20">
        <f t="shared" si="1"/>
        <v>17040</v>
      </c>
      <c r="K83" s="19">
        <f>J83/J$98*100</f>
        <v>1.8058537639969563</v>
      </c>
    </row>
    <row r="84" spans="1:12" x14ac:dyDescent="0.15">
      <c r="A84" s="40"/>
      <c r="B84" s="41"/>
      <c r="C84" s="21">
        <v>2012</v>
      </c>
      <c r="D84" s="18">
        <v>23137</v>
      </c>
      <c r="E84" s="19">
        <f>D84/D$99*100</f>
        <v>3.6760406736574511</v>
      </c>
      <c r="F84" s="18">
        <v>1052</v>
      </c>
      <c r="G84" s="19">
        <f>F84/F$99*100</f>
        <v>0.72856212862030278</v>
      </c>
      <c r="H84" s="18">
        <v>2253</v>
      </c>
      <c r="I84" s="19">
        <f>H84/H$99*100</f>
        <v>0.69487923658895412</v>
      </c>
      <c r="J84" s="20">
        <f t="shared" si="1"/>
        <v>25390</v>
      </c>
      <c r="K84" s="19">
        <f>J84/J$99*100</f>
        <v>2.6624609780113651</v>
      </c>
    </row>
    <row r="85" spans="1:12" x14ac:dyDescent="0.15">
      <c r="A85" s="40"/>
      <c r="B85" s="41"/>
      <c r="C85" s="21">
        <v>2014</v>
      </c>
      <c r="D85" s="18">
        <v>32726</v>
      </c>
      <c r="E85" s="19">
        <f>D85/D$100*100</f>
        <v>4.7653162558936684</v>
      </c>
      <c r="F85" s="18">
        <v>1346</v>
      </c>
      <c r="G85" s="19">
        <f>F85/F$100*100</f>
        <v>0.91645049056655148</v>
      </c>
      <c r="H85" s="18">
        <v>2300</v>
      </c>
      <c r="I85" s="19">
        <f>H85/H$100*100</f>
        <v>0.84145828379095255</v>
      </c>
      <c r="J85" s="20">
        <f t="shared" si="1"/>
        <v>35026</v>
      </c>
      <c r="K85" s="19">
        <f>J85/J$100*100</f>
        <v>3.64820344780536</v>
      </c>
    </row>
    <row r="86" spans="1:12" x14ac:dyDescent="0.15">
      <c r="A86" s="42"/>
      <c r="B86" s="43"/>
      <c r="C86" s="21">
        <v>2016</v>
      </c>
      <c r="D86" s="18">
        <v>35332</v>
      </c>
      <c r="E86" s="19">
        <f>D86/D$101*100</f>
        <v>5.3201789454505484</v>
      </c>
      <c r="F86" s="18">
        <v>1271</v>
      </c>
      <c r="G86" s="19">
        <f>F86/F$101*100</f>
        <v>0.93554251897215468</v>
      </c>
      <c r="H86" s="18">
        <v>3631</v>
      </c>
      <c r="I86" s="19">
        <f>H86/H$101*100</f>
        <v>1.2767723083522922</v>
      </c>
      <c r="J86" s="20">
        <f t="shared" si="1"/>
        <v>38963</v>
      </c>
      <c r="K86" s="19">
        <f>J86/J$101*100</f>
        <v>4.1078458453434994</v>
      </c>
    </row>
    <row r="87" spans="1:12" ht="13.5" customHeight="1" x14ac:dyDescent="0.15">
      <c r="A87" s="44" t="s">
        <v>20</v>
      </c>
      <c r="B87" s="45"/>
      <c r="C87" s="57">
        <v>2009</v>
      </c>
      <c r="D87" s="16">
        <v>15</v>
      </c>
      <c r="E87" s="17">
        <f>D87/D$97*100</f>
        <v>2.436841139077022E-3</v>
      </c>
      <c r="F87" s="16">
        <v>6</v>
      </c>
      <c r="G87" s="17">
        <f>F87/F$97*100</f>
        <v>4.0456074816767693E-3</v>
      </c>
      <c r="H87" s="16">
        <v>0</v>
      </c>
      <c r="I87" s="17">
        <f>H87/H$97*100</f>
        <v>0</v>
      </c>
      <c r="J87" s="16">
        <f t="shared" si="1"/>
        <v>15</v>
      </c>
      <c r="K87" s="17">
        <f>J87/J$97*100</f>
        <v>1.5896600035184474E-3</v>
      </c>
      <c r="L87" t="s">
        <v>38</v>
      </c>
    </row>
    <row r="88" spans="1:12" ht="13.5" customHeight="1" x14ac:dyDescent="0.15">
      <c r="A88" s="40"/>
      <c r="B88" s="41"/>
      <c r="C88" s="58"/>
      <c r="D88" s="18">
        <v>15</v>
      </c>
      <c r="E88" s="19">
        <f>D88/D$98*100</f>
        <v>2.4239407782789052E-3</v>
      </c>
      <c r="F88" s="18">
        <v>6</v>
      </c>
      <c r="G88" s="19">
        <f>F88/F$98*100</f>
        <v>3.98657851898608E-3</v>
      </c>
      <c r="H88" s="18">
        <v>0</v>
      </c>
      <c r="I88" s="19">
        <f>H88/H$98*100</f>
        <v>0</v>
      </c>
      <c r="J88" s="20">
        <f t="shared" si="1"/>
        <v>15</v>
      </c>
      <c r="K88" s="19">
        <f>J88/J$98*100</f>
        <v>1.5896600035184474E-3</v>
      </c>
    </row>
    <row r="89" spans="1:12" x14ac:dyDescent="0.15">
      <c r="A89" s="40"/>
      <c r="B89" s="41"/>
      <c r="C89" s="21">
        <v>2012</v>
      </c>
      <c r="D89" s="18">
        <v>14</v>
      </c>
      <c r="E89" s="19">
        <f>D89/D$99*100</f>
        <v>2.2243406418811567E-3</v>
      </c>
      <c r="F89" s="18">
        <v>2</v>
      </c>
      <c r="G89" s="19">
        <f>F89/F$99*100</f>
        <v>1.3850991038408798E-3</v>
      </c>
      <c r="H89" s="18">
        <v>0</v>
      </c>
      <c r="I89" s="19">
        <f>H89/H$99*100</f>
        <v>0</v>
      </c>
      <c r="J89" s="20">
        <f t="shared" si="1"/>
        <v>14</v>
      </c>
      <c r="K89" s="19">
        <f>J89/J$99*100</f>
        <v>1.4680761595966567E-3</v>
      </c>
    </row>
    <row r="90" spans="1:12" x14ac:dyDescent="0.15">
      <c r="A90" s="40"/>
      <c r="B90" s="41"/>
      <c r="C90" s="21">
        <v>2014</v>
      </c>
      <c r="D90" s="18">
        <v>13</v>
      </c>
      <c r="E90" s="19">
        <f>D90/D$100*100</f>
        <v>1.8929631279905176E-3</v>
      </c>
      <c r="F90" s="18">
        <v>2</v>
      </c>
      <c r="G90" s="19">
        <f>F90/F$100*100</f>
        <v>1.3617392133232565E-3</v>
      </c>
      <c r="H90" s="18">
        <v>0</v>
      </c>
      <c r="I90" s="19">
        <f>H90/H$100*100</f>
        <v>0</v>
      </c>
      <c r="J90" s="20">
        <f t="shared" si="1"/>
        <v>13</v>
      </c>
      <c r="K90" s="19">
        <f>J90/J$100*100</f>
        <v>1.3540411357697048E-3</v>
      </c>
    </row>
    <row r="91" spans="1:12" x14ac:dyDescent="0.15">
      <c r="A91" s="42"/>
      <c r="B91" s="43"/>
      <c r="C91" s="21">
        <v>2016</v>
      </c>
      <c r="D91" s="18">
        <v>4</v>
      </c>
      <c r="E91" s="19">
        <f>D91/D$101*100</f>
        <v>6.0230713749015604E-4</v>
      </c>
      <c r="F91" s="18">
        <v>4</v>
      </c>
      <c r="G91" s="19">
        <f>F91/F$101*100</f>
        <v>2.9442722863010371E-3</v>
      </c>
      <c r="H91" s="18">
        <v>0</v>
      </c>
      <c r="I91" s="19">
        <f>H91/H$101*100</f>
        <v>0</v>
      </c>
      <c r="J91" s="20">
        <f t="shared" si="1"/>
        <v>4</v>
      </c>
      <c r="K91" s="19">
        <f>J91/J$101*100</f>
        <v>4.2171761366871128E-4</v>
      </c>
    </row>
    <row r="92" spans="1:12" ht="13.5" customHeight="1" x14ac:dyDescent="0.15">
      <c r="A92" s="44" t="s">
        <v>21</v>
      </c>
      <c r="B92" s="45"/>
      <c r="C92" s="57">
        <v>2009</v>
      </c>
      <c r="D92" s="16">
        <v>64243</v>
      </c>
      <c r="E92" s="17">
        <f>D92/D$97*100</f>
        <v>10.436665686515008</v>
      </c>
      <c r="F92" s="16">
        <v>4387</v>
      </c>
      <c r="G92" s="17">
        <f>F92/F$97*100</f>
        <v>2.9580133370193313</v>
      </c>
      <c r="H92" s="16">
        <v>14189</v>
      </c>
      <c r="I92" s="17">
        <f>H92/H$97*100</f>
        <v>4.3252948510426856</v>
      </c>
      <c r="J92" s="16">
        <f t="shared" si="1"/>
        <v>78432</v>
      </c>
      <c r="K92" s="17">
        <f>J92/J$97*100</f>
        <v>8.3120142263972596</v>
      </c>
      <c r="L92" t="s">
        <v>38</v>
      </c>
    </row>
    <row r="93" spans="1:12" ht="13.5" customHeight="1" x14ac:dyDescent="0.15">
      <c r="A93" s="40"/>
      <c r="B93" s="41"/>
      <c r="C93" s="58"/>
      <c r="D93" s="18">
        <v>64243</v>
      </c>
      <c r="E93" s="19">
        <f>D93/D$98*100</f>
        <v>10.38141516126478</v>
      </c>
      <c r="F93" s="18">
        <v>4387</v>
      </c>
      <c r="G93" s="19">
        <f>F93/F$98*100</f>
        <v>2.914853327131989</v>
      </c>
      <c r="H93" s="18">
        <v>14189</v>
      </c>
      <c r="I93" s="19">
        <f>H93/H$98*100</f>
        <v>4.3689245653090945</v>
      </c>
      <c r="J93" s="20">
        <f t="shared" si="1"/>
        <v>78432</v>
      </c>
      <c r="K93" s="19">
        <f>J93/J$98*100</f>
        <v>8.3120142263972596</v>
      </c>
    </row>
    <row r="94" spans="1:12" x14ac:dyDescent="0.15">
      <c r="A94" s="40"/>
      <c r="B94" s="41"/>
      <c r="C94" s="21">
        <v>2012</v>
      </c>
      <c r="D94" s="18">
        <v>64459</v>
      </c>
      <c r="E94" s="19">
        <f>D94/D$99*100</f>
        <v>10.241340959644106</v>
      </c>
      <c r="F94" s="18">
        <v>4534</v>
      </c>
      <c r="G94" s="19">
        <f>F94/F$99*100</f>
        <v>3.140019668407275</v>
      </c>
      <c r="H94" s="18">
        <v>13356</v>
      </c>
      <c r="I94" s="19">
        <f>H94/H$99*100</f>
        <v>4.1193107340799253</v>
      </c>
      <c r="J94" s="20">
        <f t="shared" si="1"/>
        <v>77815</v>
      </c>
      <c r="K94" s="19">
        <f>J94/J$99*100</f>
        <v>8.1598818827867028</v>
      </c>
    </row>
    <row r="95" spans="1:12" x14ac:dyDescent="0.15">
      <c r="A95" s="40"/>
      <c r="B95" s="41"/>
      <c r="C95" s="21">
        <v>2014</v>
      </c>
      <c r="D95" s="18">
        <v>68003</v>
      </c>
      <c r="E95" s="19">
        <f>D95/D$100*100</f>
        <v>9.9020901225183984</v>
      </c>
      <c r="F95" s="18">
        <v>4271</v>
      </c>
      <c r="G95" s="19">
        <f>F95/F$100*100</f>
        <v>2.907994090051814</v>
      </c>
      <c r="H95" s="18">
        <v>11361</v>
      </c>
      <c r="I95" s="19">
        <f>H95/H$100*100</f>
        <v>4.1564380704995703</v>
      </c>
      <c r="J95" s="20">
        <f t="shared" si="1"/>
        <v>79364</v>
      </c>
      <c r="K95" s="19">
        <f>J95/J$100*100</f>
        <v>8.2663169768636031</v>
      </c>
    </row>
    <row r="96" spans="1:12" x14ac:dyDescent="0.15">
      <c r="A96" s="42"/>
      <c r="B96" s="43"/>
      <c r="C96" s="21">
        <v>2016</v>
      </c>
      <c r="D96" s="18">
        <v>73673</v>
      </c>
      <c r="E96" s="19">
        <f>D96/D$101*100</f>
        <v>11.093443435078067</v>
      </c>
      <c r="F96" s="18">
        <v>4008</v>
      </c>
      <c r="G96" s="19">
        <f>F96/F$101*100</f>
        <v>2.9501608308736391</v>
      </c>
      <c r="H96" s="18">
        <v>10049</v>
      </c>
      <c r="I96" s="19">
        <f>H96/H$101*100</f>
        <v>3.5335403268058889</v>
      </c>
      <c r="J96" s="20">
        <f t="shared" si="1"/>
        <v>83722</v>
      </c>
      <c r="K96" s="19">
        <f>J96/J$101*100</f>
        <v>8.826760512892962</v>
      </c>
    </row>
    <row r="97" spans="1:18" ht="13.5" customHeight="1" x14ac:dyDescent="0.15">
      <c r="A97" s="44" t="s">
        <v>22</v>
      </c>
      <c r="B97" s="45"/>
      <c r="C97" s="57">
        <v>2009</v>
      </c>
      <c r="D97" s="16">
        <f>D7+D12+D17+D22+D27+D32+D37+D52+D57+D62+D67+D72+D77+D82+D87+D92</f>
        <v>615551</v>
      </c>
      <c r="E97" s="17">
        <f>D97/D$97*100</f>
        <v>100</v>
      </c>
      <c r="F97" s="16">
        <f>F7+F12+F17+F22+F27+F32+F37+F52+F57+F62+F67+F72+F77+F82+F87+F92</f>
        <v>148309</v>
      </c>
      <c r="G97" s="17">
        <f>F97/F$97*100</f>
        <v>100</v>
      </c>
      <c r="H97" s="16">
        <f>H7+H12+H17+H22+H27+H32+H37+H52+H57+H62+H67+H72+H77+H82+H87+H92</f>
        <v>328047</v>
      </c>
      <c r="I97" s="17">
        <f>H97/H$97*100</f>
        <v>100</v>
      </c>
      <c r="J97" s="16">
        <f t="shared" si="1"/>
        <v>943598</v>
      </c>
      <c r="K97" s="17">
        <f>J97/J$97*100</f>
        <v>100</v>
      </c>
      <c r="L97" t="s">
        <v>38</v>
      </c>
    </row>
    <row r="98" spans="1:18" ht="13.5" customHeight="1" x14ac:dyDescent="0.15">
      <c r="A98" s="40"/>
      <c r="B98" s="41"/>
      <c r="C98" s="58"/>
      <c r="D98" s="18">
        <f t="shared" ref="D98:F101" si="2">D8+D13+D18+D23+D28+D33+D38+D53+D58+D63+D68+D73+D78+D83+D88+D93</f>
        <v>618827</v>
      </c>
      <c r="E98" s="19">
        <f>D98/D$98*100</f>
        <v>100</v>
      </c>
      <c r="F98" s="18">
        <f t="shared" si="2"/>
        <v>150505</v>
      </c>
      <c r="G98" s="19">
        <f>F98/F$98*100</f>
        <v>100</v>
      </c>
      <c r="H98" s="18">
        <f t="shared" ref="H98:H101" si="3">H8+H13+H18+H23+H28+H33+H38+H53+H58+H63+H68+H73+H78+H83+H88+H93</f>
        <v>324771</v>
      </c>
      <c r="I98" s="19">
        <f>H98/H$98*100</f>
        <v>100</v>
      </c>
      <c r="J98" s="20">
        <f t="shared" si="1"/>
        <v>943598</v>
      </c>
      <c r="K98" s="19">
        <f>J98/J$98*100</f>
        <v>100</v>
      </c>
    </row>
    <row r="99" spans="1:18" x14ac:dyDescent="0.15">
      <c r="A99" s="40"/>
      <c r="B99" s="41"/>
      <c r="C99" s="21">
        <v>2012</v>
      </c>
      <c r="D99" s="18">
        <f t="shared" si="2"/>
        <v>629400</v>
      </c>
      <c r="E99" s="19">
        <f>D99/D$99*100</f>
        <v>100</v>
      </c>
      <c r="F99" s="18">
        <f t="shared" si="2"/>
        <v>144394</v>
      </c>
      <c r="G99" s="19">
        <f>F99/F$99*100</f>
        <v>100</v>
      </c>
      <c r="H99" s="18">
        <f t="shared" si="3"/>
        <v>324229</v>
      </c>
      <c r="I99" s="19">
        <f>H99/H$99*100</f>
        <v>100</v>
      </c>
      <c r="J99" s="20">
        <f t="shared" si="1"/>
        <v>953629</v>
      </c>
      <c r="K99" s="19">
        <f>J99/J$99*100</f>
        <v>100</v>
      </c>
    </row>
    <row r="100" spans="1:18" x14ac:dyDescent="0.15">
      <c r="A100" s="40"/>
      <c r="B100" s="41"/>
      <c r="C100" s="21">
        <v>2014</v>
      </c>
      <c r="D100" s="18">
        <f t="shared" si="2"/>
        <v>686754</v>
      </c>
      <c r="E100" s="19">
        <f>D100/D$100*100</f>
        <v>100</v>
      </c>
      <c r="F100" s="18">
        <f t="shared" si="2"/>
        <v>146871</v>
      </c>
      <c r="G100" s="19">
        <f>F100/F$100*100</f>
        <v>100</v>
      </c>
      <c r="H100" s="18">
        <f t="shared" si="3"/>
        <v>273335</v>
      </c>
      <c r="I100" s="19">
        <f>H100/H$100*100</f>
        <v>100</v>
      </c>
      <c r="J100" s="20">
        <f t="shared" si="1"/>
        <v>960089</v>
      </c>
      <c r="K100" s="19">
        <f>J100/J$100*100</f>
        <v>100</v>
      </c>
    </row>
    <row r="101" spans="1:18" x14ac:dyDescent="0.15">
      <c r="A101" s="55"/>
      <c r="B101" s="56"/>
      <c r="C101" s="21">
        <v>2016</v>
      </c>
      <c r="D101" s="18">
        <f t="shared" si="2"/>
        <v>664113</v>
      </c>
      <c r="E101" s="19">
        <f>D101/D$101*100</f>
        <v>100</v>
      </c>
      <c r="F101" s="18">
        <f t="shared" si="2"/>
        <v>135857</v>
      </c>
      <c r="G101" s="19">
        <f>F101/F$101*100</f>
        <v>100</v>
      </c>
      <c r="H101" s="18">
        <f t="shared" si="3"/>
        <v>284389</v>
      </c>
      <c r="I101" s="19">
        <f>H101/H$101*100</f>
        <v>100</v>
      </c>
      <c r="J101" s="20">
        <f t="shared" si="1"/>
        <v>948502</v>
      </c>
      <c r="K101" s="19">
        <f>J101/J$101*100</f>
        <v>100</v>
      </c>
    </row>
    <row r="102" spans="1:18" s="12" customFormat="1" x14ac:dyDescent="0.15">
      <c r="A102" s="23"/>
      <c r="B102" s="23"/>
      <c r="C102" s="23"/>
      <c r="D102" s="9"/>
      <c r="E102" s="10"/>
      <c r="F102" s="9"/>
      <c r="G102" s="10"/>
      <c r="H102" s="9"/>
      <c r="I102" s="10"/>
      <c r="J102" s="11"/>
      <c r="K102" s="10"/>
      <c r="L102"/>
      <c r="M102"/>
      <c r="N102"/>
      <c r="O102"/>
      <c r="P102"/>
      <c r="Q102"/>
      <c r="R102"/>
    </row>
    <row r="103" spans="1:18" x14ac:dyDescent="0.15">
      <c r="A103" s="24" t="s">
        <v>39</v>
      </c>
      <c r="C103" s="25"/>
      <c r="D103" s="15"/>
      <c r="E103" s="15"/>
      <c r="F103" s="13"/>
      <c r="G103" s="13"/>
      <c r="H103" s="13"/>
      <c r="I103" s="13"/>
      <c r="J103" s="13"/>
    </row>
    <row r="104" spans="1:18" x14ac:dyDescent="0.15">
      <c r="A104" t="s">
        <v>29</v>
      </c>
      <c r="D104" s="13"/>
      <c r="E104" s="13"/>
      <c r="F104" s="13"/>
      <c r="G104" s="13"/>
      <c r="H104" s="13"/>
      <c r="I104" s="13"/>
      <c r="J104" s="13"/>
    </row>
    <row r="105" spans="1:18" x14ac:dyDescent="0.15">
      <c r="A105" t="s">
        <v>30</v>
      </c>
      <c r="D105" s="13"/>
      <c r="E105" s="13"/>
      <c r="F105" s="13"/>
      <c r="G105" s="13"/>
      <c r="H105" s="13"/>
      <c r="I105" s="13"/>
      <c r="J105" s="13"/>
    </row>
    <row r="106" spans="1:18" x14ac:dyDescent="0.15">
      <c r="A106" t="s">
        <v>40</v>
      </c>
      <c r="D106" s="13"/>
      <c r="E106" s="13"/>
      <c r="F106" s="13"/>
      <c r="G106" s="13"/>
      <c r="H106" s="13"/>
      <c r="I106" s="13"/>
      <c r="J106" s="13"/>
    </row>
    <row r="107" spans="1:18" x14ac:dyDescent="0.15">
      <c r="B107" t="s">
        <v>41</v>
      </c>
      <c r="D107" s="13"/>
      <c r="E107" s="13"/>
      <c r="F107" s="13"/>
      <c r="G107" s="13"/>
      <c r="H107" s="13"/>
      <c r="I107" s="13"/>
      <c r="J107" s="13"/>
      <c r="L107" s="22"/>
    </row>
    <row r="108" spans="1:18" x14ac:dyDescent="0.15">
      <c r="B108" t="s">
        <v>42</v>
      </c>
      <c r="D108" s="13"/>
      <c r="E108" s="13"/>
      <c r="F108" s="13"/>
      <c r="G108" s="13"/>
      <c r="H108" s="13"/>
      <c r="I108" s="13"/>
      <c r="J108" s="13"/>
      <c r="L108" s="22"/>
    </row>
    <row r="109" spans="1:18" x14ac:dyDescent="0.15">
      <c r="B109" t="s">
        <v>43</v>
      </c>
      <c r="D109" s="13"/>
      <c r="E109" s="13"/>
      <c r="F109" s="13"/>
      <c r="G109" s="13"/>
      <c r="H109" s="13"/>
      <c r="I109" s="13"/>
      <c r="J109" s="13"/>
      <c r="L109" s="22"/>
    </row>
    <row r="110" spans="1:18" x14ac:dyDescent="0.15">
      <c r="B110" t="s">
        <v>44</v>
      </c>
      <c r="D110" s="13"/>
      <c r="E110" s="13"/>
      <c r="F110" s="13"/>
      <c r="G110" s="13"/>
      <c r="H110" s="13"/>
      <c r="I110" s="13"/>
      <c r="J110" s="13"/>
      <c r="L110" s="22"/>
    </row>
    <row r="111" spans="1:18" x14ac:dyDescent="0.15">
      <c r="B111" t="s">
        <v>45</v>
      </c>
      <c r="D111" s="13"/>
      <c r="E111" s="13"/>
      <c r="F111" s="13"/>
      <c r="G111" s="13"/>
      <c r="H111" s="13"/>
      <c r="I111" s="13"/>
      <c r="J111" s="13"/>
      <c r="L111" s="22"/>
    </row>
    <row r="112" spans="1:18" x14ac:dyDescent="0.15">
      <c r="B112" t="s">
        <v>46</v>
      </c>
      <c r="L112" s="22"/>
    </row>
    <row r="113" spans="1:12" x14ac:dyDescent="0.15">
      <c r="B113" t="s">
        <v>47</v>
      </c>
      <c r="L113" s="22"/>
    </row>
    <row r="114" spans="1:12" x14ac:dyDescent="0.15">
      <c r="B114" t="s">
        <v>48</v>
      </c>
      <c r="L114" s="22"/>
    </row>
    <row r="115" spans="1:12" x14ac:dyDescent="0.15">
      <c r="B115" t="s">
        <v>49</v>
      </c>
      <c r="L115" s="22"/>
    </row>
    <row r="116" spans="1:12" x14ac:dyDescent="0.15">
      <c r="B116" t="s">
        <v>50</v>
      </c>
      <c r="L116" s="22"/>
    </row>
    <row r="117" spans="1:12" x14ac:dyDescent="0.15">
      <c r="B117" t="s">
        <v>51</v>
      </c>
      <c r="L117" s="22"/>
    </row>
    <row r="118" spans="1:12" x14ac:dyDescent="0.15">
      <c r="B118" t="s">
        <v>52</v>
      </c>
      <c r="L118" s="22"/>
    </row>
    <row r="119" spans="1:12" x14ac:dyDescent="0.15">
      <c r="B119" t="s">
        <v>53</v>
      </c>
      <c r="L119" s="22"/>
    </row>
    <row r="120" spans="1:12" x14ac:dyDescent="0.15">
      <c r="B120" t="s">
        <v>54</v>
      </c>
      <c r="L120" s="22"/>
    </row>
    <row r="121" spans="1:12" x14ac:dyDescent="0.15">
      <c r="A121" t="s">
        <v>55</v>
      </c>
      <c r="L121" s="22"/>
    </row>
    <row r="122" spans="1:12" x14ac:dyDescent="0.15">
      <c r="A122" t="s">
        <v>56</v>
      </c>
      <c r="L122" s="22"/>
    </row>
    <row r="123" spans="1:12" x14ac:dyDescent="0.15">
      <c r="A123" t="s">
        <v>57</v>
      </c>
      <c r="L123" s="22"/>
    </row>
    <row r="124" spans="1:12" x14ac:dyDescent="0.15">
      <c r="A124" t="s">
        <v>58</v>
      </c>
      <c r="L124" s="22"/>
    </row>
    <row r="125" spans="1:12" x14ac:dyDescent="0.15">
      <c r="A125" t="s">
        <v>59</v>
      </c>
    </row>
    <row r="126" spans="1:12" x14ac:dyDescent="0.15">
      <c r="A126" t="s">
        <v>31</v>
      </c>
    </row>
    <row r="127" spans="1:12" x14ac:dyDescent="0.15">
      <c r="A127" t="s">
        <v>60</v>
      </c>
    </row>
    <row r="128" spans="1:12" x14ac:dyDescent="0.15">
      <c r="A128" t="s">
        <v>61</v>
      </c>
    </row>
    <row r="129" spans="1:3" x14ac:dyDescent="0.15">
      <c r="A129" s="24" t="s">
        <v>62</v>
      </c>
      <c r="B129" s="13"/>
      <c r="C129" s="13"/>
    </row>
    <row r="130" spans="1:3" x14ac:dyDescent="0.15">
      <c r="A130" s="13" t="s">
        <v>32</v>
      </c>
      <c r="B130" s="13"/>
      <c r="C130" s="13"/>
    </row>
    <row r="131" spans="1:3" x14ac:dyDescent="0.15">
      <c r="A131" t="s">
        <v>33</v>
      </c>
    </row>
    <row r="132" spans="1:3" x14ac:dyDescent="0.15">
      <c r="A132" s="13" t="s">
        <v>63</v>
      </c>
    </row>
    <row r="364" spans="13:18" x14ac:dyDescent="0.15">
      <c r="M364" s="12"/>
      <c r="N364" s="12"/>
      <c r="O364" s="12"/>
      <c r="P364" s="12"/>
      <c r="Q364" s="12"/>
      <c r="R364" s="12"/>
    </row>
  </sheetData>
  <mergeCells count="45">
    <mergeCell ref="C82:C83"/>
    <mergeCell ref="C87:C88"/>
    <mergeCell ref="C92:C93"/>
    <mergeCell ref="C97:C98"/>
    <mergeCell ref="C57:C58"/>
    <mergeCell ref="C62:C63"/>
    <mergeCell ref="C67:C68"/>
    <mergeCell ref="C72:C73"/>
    <mergeCell ref="C77:C78"/>
    <mergeCell ref="C32:C33"/>
    <mergeCell ref="C37:C38"/>
    <mergeCell ref="C42:C43"/>
    <mergeCell ref="C47:C48"/>
    <mergeCell ref="C52:C53"/>
    <mergeCell ref="C7:C8"/>
    <mergeCell ref="C12:C13"/>
    <mergeCell ref="C17:C18"/>
    <mergeCell ref="C22:C23"/>
    <mergeCell ref="C27:C28"/>
    <mergeCell ref="A77:B81"/>
    <mergeCell ref="A82:B86"/>
    <mergeCell ref="A87:B91"/>
    <mergeCell ref="A92:B96"/>
    <mergeCell ref="A97:B101"/>
    <mergeCell ref="A52:B56"/>
    <mergeCell ref="A57:B61"/>
    <mergeCell ref="A62:B66"/>
    <mergeCell ref="A67:B71"/>
    <mergeCell ref="A72:B76"/>
    <mergeCell ref="A37:A51"/>
    <mergeCell ref="B37:B41"/>
    <mergeCell ref="B42:B46"/>
    <mergeCell ref="B47:B51"/>
    <mergeCell ref="A7:B11"/>
    <mergeCell ref="A12:B16"/>
    <mergeCell ref="A17:B21"/>
    <mergeCell ref="A22:B26"/>
    <mergeCell ref="A27:B31"/>
    <mergeCell ref="A32:B36"/>
    <mergeCell ref="A6:B6"/>
    <mergeCell ref="A4:B5"/>
    <mergeCell ref="D4:G4"/>
    <mergeCell ref="H4:I5"/>
    <mergeCell ref="J4:K5"/>
    <mergeCell ref="F5:G5"/>
  </mergeCells>
  <phoneticPr fontId="1"/>
  <pageMargins left="0.62992125984251968" right="0.23622047244094491" top="0.74803149606299213" bottom="0.74803149606299213" header="0.31496062992125984" footer="0.31496062992125984"/>
  <pageSetup paperSize="9" scale="68" fitToHeight="0" orientation="portrait" r:id="rId1"/>
  <rowBreaks count="1" manualBreakCount="1">
    <brk id="81"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90"/>
  <sheetViews>
    <sheetView showGridLines="0" view="pageBreakPreview" zoomScale="70" zoomScaleNormal="100" zoomScaleSheetLayoutView="70" workbookViewId="0">
      <selection activeCell="L5" sqref="L5"/>
    </sheetView>
  </sheetViews>
  <sheetFormatPr defaultRowHeight="13.5" x14ac:dyDescent="0.15"/>
  <cols>
    <col min="4" max="4" width="10.125" bestFit="1" customWidth="1"/>
    <col min="6" max="6" width="10.125" bestFit="1" customWidth="1"/>
    <col min="10" max="10" width="10.125" bestFit="1" customWidth="1"/>
    <col min="12" max="12" width="2.25" customWidth="1"/>
  </cols>
  <sheetData>
    <row r="1" spans="1:12" x14ac:dyDescent="0.15">
      <c r="A1" s="7" t="s">
        <v>65</v>
      </c>
      <c r="B1" s="13"/>
      <c r="C1" s="13"/>
      <c r="D1" s="13"/>
      <c r="E1" s="13"/>
      <c r="F1" s="13"/>
      <c r="G1" s="13"/>
      <c r="H1" s="13"/>
      <c r="I1" s="13"/>
      <c r="J1" s="13"/>
      <c r="K1" s="13"/>
    </row>
    <row r="2" spans="1:12" x14ac:dyDescent="0.15">
      <c r="A2" s="6"/>
      <c r="B2" s="13"/>
      <c r="C2" s="13"/>
      <c r="D2" s="13"/>
      <c r="E2" s="13"/>
      <c r="F2" s="13"/>
      <c r="G2" s="13"/>
      <c r="H2" s="13"/>
      <c r="I2" s="13"/>
      <c r="J2" s="13"/>
      <c r="K2" s="13"/>
    </row>
    <row r="3" spans="1:12" x14ac:dyDescent="0.15">
      <c r="A3" s="6" t="s">
        <v>37</v>
      </c>
      <c r="B3" s="13"/>
      <c r="C3" s="13"/>
      <c r="D3" s="13"/>
      <c r="E3" s="13"/>
      <c r="F3" s="13"/>
      <c r="G3" s="13"/>
      <c r="H3" s="13"/>
      <c r="I3" s="13"/>
      <c r="J3" s="13"/>
      <c r="K3" s="13"/>
    </row>
    <row r="4" spans="1:12" x14ac:dyDescent="0.15">
      <c r="A4" s="60"/>
      <c r="B4" s="61"/>
      <c r="C4" s="8"/>
      <c r="D4" s="63" t="s">
        <v>0</v>
      </c>
      <c r="E4" s="64"/>
      <c r="F4" s="64"/>
      <c r="G4" s="64"/>
      <c r="H4" s="65" t="s">
        <v>1</v>
      </c>
      <c r="I4" s="65"/>
      <c r="J4" s="66" t="s">
        <v>2</v>
      </c>
      <c r="K4" s="67"/>
    </row>
    <row r="5" spans="1:12" x14ac:dyDescent="0.15">
      <c r="A5" s="62"/>
      <c r="B5" s="29"/>
      <c r="C5" s="5"/>
      <c r="D5" s="1"/>
      <c r="E5" s="2"/>
      <c r="F5" s="36" t="s">
        <v>3</v>
      </c>
      <c r="G5" s="36"/>
      <c r="H5" s="33"/>
      <c r="I5" s="33"/>
      <c r="J5" s="68"/>
      <c r="K5" s="69"/>
    </row>
    <row r="6" spans="1:12" ht="27" x14ac:dyDescent="0.15">
      <c r="A6" s="59" t="s">
        <v>4</v>
      </c>
      <c r="B6" s="36"/>
      <c r="C6" s="4" t="s">
        <v>23</v>
      </c>
      <c r="D6" s="14" t="s">
        <v>35</v>
      </c>
      <c r="E6" s="3" t="s">
        <v>5</v>
      </c>
      <c r="F6" s="14" t="s">
        <v>35</v>
      </c>
      <c r="G6" s="3" t="s">
        <v>5</v>
      </c>
      <c r="H6" s="14" t="s">
        <v>35</v>
      </c>
      <c r="I6" s="3" t="s">
        <v>5</v>
      </c>
      <c r="J6" s="14" t="s">
        <v>35</v>
      </c>
      <c r="K6" s="3" t="s">
        <v>5</v>
      </c>
    </row>
    <row r="7" spans="1:12" ht="13.5" customHeight="1" x14ac:dyDescent="0.15">
      <c r="A7" s="38" t="s">
        <v>6</v>
      </c>
      <c r="B7" s="39"/>
      <c r="C7" s="57">
        <v>2009</v>
      </c>
      <c r="D7" s="16">
        <v>0</v>
      </c>
      <c r="E7" s="17">
        <f>D7/D$97*100</f>
        <v>0</v>
      </c>
      <c r="F7" s="16">
        <v>0</v>
      </c>
      <c r="G7" s="17">
        <f>F7/F$97*100</f>
        <v>0</v>
      </c>
      <c r="H7" s="16">
        <v>0</v>
      </c>
      <c r="I7" s="17">
        <f>H7/H$97*100</f>
        <v>0</v>
      </c>
      <c r="J7" s="16">
        <f>D7+H7</f>
        <v>0</v>
      </c>
      <c r="K7" s="17">
        <f>J7/J$97*100</f>
        <v>0</v>
      </c>
      <c r="L7" t="s">
        <v>38</v>
      </c>
    </row>
    <row r="8" spans="1:12" ht="13.5" customHeight="1" x14ac:dyDescent="0.15">
      <c r="A8" s="40"/>
      <c r="B8" s="41"/>
      <c r="C8" s="58"/>
      <c r="D8" s="18">
        <v>0</v>
      </c>
      <c r="E8" s="19">
        <f>D8/D$98*100</f>
        <v>0</v>
      </c>
      <c r="F8" s="18">
        <v>0</v>
      </c>
      <c r="G8" s="19">
        <f>F8/F$98*100</f>
        <v>0</v>
      </c>
      <c r="H8" s="18">
        <v>0</v>
      </c>
      <c r="I8" s="19">
        <f>H8/H$98*100</f>
        <v>0</v>
      </c>
      <c r="J8" s="20">
        <f t="shared" ref="J8:J71" si="0">D8+H8</f>
        <v>0</v>
      </c>
      <c r="K8" s="19">
        <f>J8/J$98*100</f>
        <v>0</v>
      </c>
    </row>
    <row r="9" spans="1:12" x14ac:dyDescent="0.15">
      <c r="A9" s="40"/>
      <c r="B9" s="41"/>
      <c r="C9" s="21">
        <v>2012</v>
      </c>
      <c r="D9" s="18">
        <v>1</v>
      </c>
      <c r="E9" s="19">
        <f>D9/D$99*100</f>
        <v>1.0556429393322002E-3</v>
      </c>
      <c r="F9" s="18">
        <v>1</v>
      </c>
      <c r="G9" s="19">
        <f>F9/F$99*100</f>
        <v>1.7873739901336956E-3</v>
      </c>
      <c r="H9" s="18">
        <v>0</v>
      </c>
      <c r="I9" s="19">
        <f>H9/H$99*100</f>
        <v>0</v>
      </c>
      <c r="J9" s="20">
        <f t="shared" si="0"/>
        <v>1</v>
      </c>
      <c r="K9" s="19">
        <f>J9/J$99*100</f>
        <v>1.0416015665687562E-3</v>
      </c>
    </row>
    <row r="10" spans="1:12" x14ac:dyDescent="0.15">
      <c r="A10" s="40"/>
      <c r="B10" s="41"/>
      <c r="C10" s="21">
        <v>2014</v>
      </c>
      <c r="D10" s="18">
        <v>2</v>
      </c>
      <c r="E10" s="19">
        <f>D10/D$100*100</f>
        <v>2.1118209175861888E-3</v>
      </c>
      <c r="F10" s="18">
        <v>2</v>
      </c>
      <c r="G10" s="19">
        <f>F10/F$100*100</f>
        <v>3.7086485684616525E-3</v>
      </c>
      <c r="H10" s="18">
        <v>0</v>
      </c>
      <c r="I10" s="19">
        <f>H10/H$100*100</f>
        <v>0</v>
      </c>
      <c r="J10" s="20">
        <f t="shared" si="0"/>
        <v>2</v>
      </c>
      <c r="K10" s="19">
        <f>J10/J$100*100</f>
        <v>2.0897113063830229E-3</v>
      </c>
    </row>
    <row r="11" spans="1:12" x14ac:dyDescent="0.15">
      <c r="A11" s="42"/>
      <c r="B11" s="43"/>
      <c r="C11" s="21">
        <v>2016</v>
      </c>
      <c r="D11" s="18">
        <v>2</v>
      </c>
      <c r="E11" s="19">
        <f>D11/D$101*100</f>
        <v>2.2159437150296381E-3</v>
      </c>
      <c r="F11" s="18">
        <v>2</v>
      </c>
      <c r="G11" s="19">
        <f>F11/F$101*100</f>
        <v>4.059924485404571E-3</v>
      </c>
      <c r="H11" s="18">
        <v>0</v>
      </c>
      <c r="I11" s="19">
        <f>H11/H$101*100</f>
        <v>0</v>
      </c>
      <c r="J11" s="20">
        <f t="shared" si="0"/>
        <v>2</v>
      </c>
      <c r="K11" s="19">
        <f>J11/J$101*100</f>
        <v>2.1913005368686313E-3</v>
      </c>
    </row>
    <row r="12" spans="1:12" x14ac:dyDescent="0.15">
      <c r="A12" s="44" t="s">
        <v>7</v>
      </c>
      <c r="B12" s="45"/>
      <c r="C12" s="57">
        <v>2009</v>
      </c>
      <c r="D12" s="16">
        <v>5688</v>
      </c>
      <c r="E12" s="17">
        <f>D12/D$97*100</f>
        <v>5.2876704688066489</v>
      </c>
      <c r="F12" s="16">
        <v>5596</v>
      </c>
      <c r="G12" s="17">
        <f>F12/F$97*100</f>
        <v>8.6801408428857272</v>
      </c>
      <c r="H12" s="16">
        <v>0</v>
      </c>
      <c r="I12" s="17">
        <f>H12/H$97*100</f>
        <v>0</v>
      </c>
      <c r="J12" s="16">
        <f t="shared" si="0"/>
        <v>5688</v>
      </c>
      <c r="K12" s="17">
        <f>J12/J$97*100</f>
        <v>5.1977008763352917</v>
      </c>
      <c r="L12" t="s">
        <v>38</v>
      </c>
    </row>
    <row r="13" spans="1:12" x14ac:dyDescent="0.15">
      <c r="A13" s="40"/>
      <c r="B13" s="41"/>
      <c r="C13" s="58"/>
      <c r="D13" s="18">
        <v>5681</v>
      </c>
      <c r="E13" s="19">
        <f>D13/D$98*100</f>
        <v>5.3667753058428982</v>
      </c>
      <c r="F13" s="18">
        <v>5589</v>
      </c>
      <c r="G13" s="19">
        <f>F13/F$98*100</f>
        <v>8.8649557465977225</v>
      </c>
      <c r="H13" s="18">
        <v>0</v>
      </c>
      <c r="I13" s="19">
        <f>H13/H$98*100</f>
        <v>0</v>
      </c>
      <c r="J13" s="20">
        <f t="shared" si="0"/>
        <v>5681</v>
      </c>
      <c r="K13" s="19">
        <f>J13/J$98*100</f>
        <v>5.2647674828091118</v>
      </c>
    </row>
    <row r="14" spans="1:12" x14ac:dyDescent="0.15">
      <c r="A14" s="40"/>
      <c r="B14" s="41"/>
      <c r="C14" s="21">
        <v>2012</v>
      </c>
      <c r="D14" s="18">
        <v>4599</v>
      </c>
      <c r="E14" s="19">
        <f>D14/D$99*100</f>
        <v>4.8549018779887891</v>
      </c>
      <c r="F14" s="18">
        <v>4599</v>
      </c>
      <c r="G14" s="19">
        <f>F14/F$99*100</f>
        <v>8.2201329806248662</v>
      </c>
      <c r="H14" s="18">
        <v>0</v>
      </c>
      <c r="I14" s="19">
        <f>H14/H$99*100</f>
        <v>0</v>
      </c>
      <c r="J14" s="20">
        <f t="shared" si="0"/>
        <v>4599</v>
      </c>
      <c r="K14" s="19">
        <f>J14/J$99*100</f>
        <v>4.79032560464971</v>
      </c>
    </row>
    <row r="15" spans="1:12" x14ac:dyDescent="0.15">
      <c r="A15" s="40"/>
      <c r="B15" s="41"/>
      <c r="C15" s="21">
        <v>2014</v>
      </c>
      <c r="D15" s="18">
        <v>4276</v>
      </c>
      <c r="E15" s="19">
        <f>D15/D$100*100</f>
        <v>4.5150731217992712</v>
      </c>
      <c r="F15" s="18">
        <v>4233</v>
      </c>
      <c r="G15" s="19">
        <f>F15/F$100*100</f>
        <v>7.8493546951490885</v>
      </c>
      <c r="H15" s="18">
        <v>0</v>
      </c>
      <c r="I15" s="19">
        <f>H15/H$100*100</f>
        <v>0</v>
      </c>
      <c r="J15" s="20">
        <f t="shared" si="0"/>
        <v>4276</v>
      </c>
      <c r="K15" s="19">
        <f>J15/J$100*100</f>
        <v>4.4678027730469037</v>
      </c>
    </row>
    <row r="16" spans="1:12" x14ac:dyDescent="0.15">
      <c r="A16" s="42"/>
      <c r="B16" s="43"/>
      <c r="C16" s="21">
        <v>2016</v>
      </c>
      <c r="D16" s="18">
        <v>3597</v>
      </c>
      <c r="E16" s="19">
        <f>D16/D$101*100</f>
        <v>3.9853747714808039</v>
      </c>
      <c r="F16" s="18">
        <v>3576</v>
      </c>
      <c r="G16" s="19">
        <f>F16/F$101*100</f>
        <v>7.2591449799033745</v>
      </c>
      <c r="H16" s="18">
        <v>0</v>
      </c>
      <c r="I16" s="19">
        <f>H16/H$101*100</f>
        <v>0</v>
      </c>
      <c r="J16" s="20">
        <f t="shared" si="0"/>
        <v>3597</v>
      </c>
      <c r="K16" s="19">
        <f>J16/J$101*100</f>
        <v>3.9410540155582341</v>
      </c>
    </row>
    <row r="17" spans="1:12" x14ac:dyDescent="0.15">
      <c r="A17" s="44" t="s">
        <v>28</v>
      </c>
      <c r="B17" s="45"/>
      <c r="C17" s="57">
        <v>2009</v>
      </c>
      <c r="D17" s="16">
        <v>3995</v>
      </c>
      <c r="E17" s="17">
        <f>D17/D$97*100</f>
        <v>3.7138262171031231</v>
      </c>
      <c r="F17" s="16">
        <v>3810</v>
      </c>
      <c r="G17" s="17">
        <f>F17/F$97*100</f>
        <v>5.9098171214071877</v>
      </c>
      <c r="H17" s="16">
        <v>0</v>
      </c>
      <c r="I17" s="17">
        <f>H17/H$97*100</f>
        <v>0</v>
      </c>
      <c r="J17" s="16">
        <f t="shared" si="0"/>
        <v>3995</v>
      </c>
      <c r="K17" s="17">
        <f>J17/J$97*100</f>
        <v>3.650635548691894</v>
      </c>
      <c r="L17" t="s">
        <v>38</v>
      </c>
    </row>
    <row r="18" spans="1:12" x14ac:dyDescent="0.15">
      <c r="A18" s="40"/>
      <c r="B18" s="41"/>
      <c r="C18" s="58"/>
      <c r="D18" s="18">
        <v>3867</v>
      </c>
      <c r="E18" s="19">
        <f>D18/D$98*100</f>
        <v>3.6531103868499364</v>
      </c>
      <c r="F18" s="18">
        <v>3758</v>
      </c>
      <c r="G18" s="19">
        <f>F18/F$98*100</f>
        <v>5.9607270881578529</v>
      </c>
      <c r="H18" s="18">
        <v>0</v>
      </c>
      <c r="I18" s="19">
        <f>H18/H$98*100</f>
        <v>0</v>
      </c>
      <c r="J18" s="20">
        <f t="shared" si="0"/>
        <v>3867</v>
      </c>
      <c r="K18" s="19">
        <f>J18/J$98*100</f>
        <v>3.5836746798139121</v>
      </c>
    </row>
    <row r="19" spans="1:12" x14ac:dyDescent="0.15">
      <c r="A19" s="40"/>
      <c r="B19" s="41"/>
      <c r="C19" s="21">
        <v>2012</v>
      </c>
      <c r="D19" s="18">
        <v>3743</v>
      </c>
      <c r="E19" s="19">
        <f>D19/D$99*100</f>
        <v>3.9512715219204257</v>
      </c>
      <c r="F19" s="18">
        <v>3610</v>
      </c>
      <c r="G19" s="19">
        <f>F19/F$99*100</f>
        <v>6.4524201043826404</v>
      </c>
      <c r="H19" s="18">
        <v>0</v>
      </c>
      <c r="I19" s="19">
        <f>H19/H$99*100</f>
        <v>0</v>
      </c>
      <c r="J19" s="20">
        <f t="shared" si="0"/>
        <v>3743</v>
      </c>
      <c r="K19" s="19">
        <f>J19/J$99*100</f>
        <v>3.8987146636668544</v>
      </c>
    </row>
    <row r="20" spans="1:12" x14ac:dyDescent="0.15">
      <c r="A20" s="40"/>
      <c r="B20" s="41"/>
      <c r="C20" s="21">
        <v>2014</v>
      </c>
      <c r="D20" s="18">
        <v>3259</v>
      </c>
      <c r="E20" s="19">
        <f>D20/D$100*100</f>
        <v>3.4412121852066941</v>
      </c>
      <c r="F20" s="18">
        <v>3183</v>
      </c>
      <c r="G20" s="19">
        <f>F20/F$100*100</f>
        <v>5.9023141967067199</v>
      </c>
      <c r="H20" s="18">
        <v>0</v>
      </c>
      <c r="I20" s="19">
        <f>H20/H$100*100</f>
        <v>0</v>
      </c>
      <c r="J20" s="20">
        <f t="shared" si="0"/>
        <v>3259</v>
      </c>
      <c r="K20" s="19">
        <f>J20/J$100*100</f>
        <v>3.4051845737511361</v>
      </c>
    </row>
    <row r="21" spans="1:12" x14ac:dyDescent="0.15">
      <c r="A21" s="42"/>
      <c r="B21" s="43"/>
      <c r="C21" s="21">
        <v>2016</v>
      </c>
      <c r="D21" s="18">
        <v>2815</v>
      </c>
      <c r="E21" s="19">
        <f>D21/D$101*100</f>
        <v>3.1189407789042156</v>
      </c>
      <c r="F21" s="18">
        <v>2766</v>
      </c>
      <c r="G21" s="19">
        <f>F21/F$101*100</f>
        <v>5.6148755633145226</v>
      </c>
      <c r="H21" s="18">
        <v>0</v>
      </c>
      <c r="I21" s="19">
        <f>H21/H$101*100</f>
        <v>0</v>
      </c>
      <c r="J21" s="20">
        <f t="shared" si="0"/>
        <v>2815</v>
      </c>
      <c r="K21" s="19">
        <f>J21/J$101*100</f>
        <v>3.0842555056425991</v>
      </c>
    </row>
    <row r="22" spans="1:12" ht="13.5" customHeight="1" x14ac:dyDescent="0.15">
      <c r="A22" s="44" t="s">
        <v>27</v>
      </c>
      <c r="B22" s="45"/>
      <c r="C22" s="57">
        <v>2009</v>
      </c>
      <c r="D22" s="16">
        <v>0</v>
      </c>
      <c r="E22" s="17">
        <f>D22/D$97*100</f>
        <v>0</v>
      </c>
      <c r="F22" s="16">
        <v>0</v>
      </c>
      <c r="G22" s="17">
        <f>F22/F$97*100</f>
        <v>0</v>
      </c>
      <c r="H22" s="16">
        <v>0</v>
      </c>
      <c r="I22" s="17">
        <f>H22/H$97*100</f>
        <v>0</v>
      </c>
      <c r="J22" s="16">
        <f t="shared" si="0"/>
        <v>0</v>
      </c>
      <c r="K22" s="17">
        <f>J22/J$97*100</f>
        <v>0</v>
      </c>
      <c r="L22" t="s">
        <v>38</v>
      </c>
    </row>
    <row r="23" spans="1:12" ht="13.5" customHeight="1" x14ac:dyDescent="0.15">
      <c r="A23" s="40"/>
      <c r="B23" s="41"/>
      <c r="C23" s="58"/>
      <c r="D23" s="18">
        <v>0</v>
      </c>
      <c r="E23" s="19">
        <f>D23/D$98*100</f>
        <v>0</v>
      </c>
      <c r="F23" s="18">
        <v>0</v>
      </c>
      <c r="G23" s="19">
        <f>F23/F$98*100</f>
        <v>0</v>
      </c>
      <c r="H23" s="18">
        <v>0</v>
      </c>
      <c r="I23" s="19">
        <f>H23/H$98*100</f>
        <v>0</v>
      </c>
      <c r="J23" s="20">
        <f t="shared" si="0"/>
        <v>0</v>
      </c>
      <c r="K23" s="19">
        <f>J23/J$98*100</f>
        <v>0</v>
      </c>
    </row>
    <row r="24" spans="1:12" x14ac:dyDescent="0.15">
      <c r="A24" s="40"/>
      <c r="B24" s="41"/>
      <c r="C24" s="21">
        <v>2012</v>
      </c>
      <c r="D24" s="18">
        <v>0</v>
      </c>
      <c r="E24" s="19">
        <f>D24/D$99*100</f>
        <v>0</v>
      </c>
      <c r="F24" s="18">
        <v>0</v>
      </c>
      <c r="G24" s="19">
        <f>F24/F$99*100</f>
        <v>0</v>
      </c>
      <c r="H24" s="18">
        <v>0</v>
      </c>
      <c r="I24" s="19">
        <f>H24/H$99*100</f>
        <v>0</v>
      </c>
      <c r="J24" s="20">
        <f t="shared" si="0"/>
        <v>0</v>
      </c>
      <c r="K24" s="19">
        <f>J24/J$99*100</f>
        <v>0</v>
      </c>
    </row>
    <row r="25" spans="1:12" x14ac:dyDescent="0.15">
      <c r="A25" s="40"/>
      <c r="B25" s="41"/>
      <c r="C25" s="21">
        <v>2014</v>
      </c>
      <c r="D25" s="18">
        <v>0</v>
      </c>
      <c r="E25" s="19">
        <f>D25/D$100*100</f>
        <v>0</v>
      </c>
      <c r="F25" s="18">
        <v>0</v>
      </c>
      <c r="G25" s="19">
        <f>F25/F$100*100</f>
        <v>0</v>
      </c>
      <c r="H25" s="18">
        <v>0</v>
      </c>
      <c r="I25" s="19">
        <f>H25/H$100*100</f>
        <v>0</v>
      </c>
      <c r="J25" s="20">
        <f t="shared" si="0"/>
        <v>0</v>
      </c>
      <c r="K25" s="19">
        <f>J25/J$100*100</f>
        <v>0</v>
      </c>
    </row>
    <row r="26" spans="1:12" x14ac:dyDescent="0.15">
      <c r="A26" s="42"/>
      <c r="B26" s="43"/>
      <c r="C26" s="21">
        <v>2016</v>
      </c>
      <c r="D26" s="18">
        <v>0</v>
      </c>
      <c r="E26" s="19">
        <f>D26/D$101*100</f>
        <v>0</v>
      </c>
      <c r="F26" s="18">
        <v>0</v>
      </c>
      <c r="G26" s="19">
        <f>F26/F$101*100</f>
        <v>0</v>
      </c>
      <c r="H26" s="18">
        <v>0</v>
      </c>
      <c r="I26" s="19">
        <f>H26/H$101*100</f>
        <v>0</v>
      </c>
      <c r="J26" s="20">
        <f t="shared" si="0"/>
        <v>0</v>
      </c>
      <c r="K26" s="19">
        <f>J26/J$101*100</f>
        <v>0</v>
      </c>
    </row>
    <row r="27" spans="1:12" ht="13.5" customHeight="1" x14ac:dyDescent="0.15">
      <c r="A27" s="44" t="s">
        <v>8</v>
      </c>
      <c r="B27" s="45"/>
      <c r="C27" s="57">
        <v>2009</v>
      </c>
      <c r="D27" s="16">
        <v>27</v>
      </c>
      <c r="E27" s="17">
        <f>D27/D$97*100</f>
        <v>2.5099701592436626E-2</v>
      </c>
      <c r="F27" s="16">
        <v>27</v>
      </c>
      <c r="G27" s="17">
        <f>F27/F$97*100</f>
        <v>4.1880593773751723E-2</v>
      </c>
      <c r="H27" s="16">
        <v>0</v>
      </c>
      <c r="I27" s="17">
        <f>H27/H$97*100</f>
        <v>0</v>
      </c>
      <c r="J27" s="16">
        <f t="shared" si="0"/>
        <v>27</v>
      </c>
      <c r="K27" s="17">
        <f>J27/J$97*100</f>
        <v>2.4672630742097905E-2</v>
      </c>
      <c r="L27" t="s">
        <v>38</v>
      </c>
    </row>
    <row r="28" spans="1:12" ht="13.5" customHeight="1" x14ac:dyDescent="0.15">
      <c r="A28" s="40"/>
      <c r="B28" s="41"/>
      <c r="C28" s="58"/>
      <c r="D28" s="18">
        <v>27</v>
      </c>
      <c r="E28" s="19">
        <f>D28/D$98*100</f>
        <v>2.5506589202210571E-2</v>
      </c>
      <c r="F28" s="18">
        <v>27</v>
      </c>
      <c r="G28" s="19">
        <f>F28/F$98*100</f>
        <v>4.2825873171969668E-2</v>
      </c>
      <c r="H28" s="18">
        <v>0</v>
      </c>
      <c r="I28" s="19">
        <f>H28/H$98*100</f>
        <v>0</v>
      </c>
      <c r="J28" s="20">
        <f t="shared" si="0"/>
        <v>27</v>
      </c>
      <c r="K28" s="19">
        <f>J28/J$98*100</f>
        <v>2.5021778214371768E-2</v>
      </c>
    </row>
    <row r="29" spans="1:12" x14ac:dyDescent="0.15">
      <c r="A29" s="40"/>
      <c r="B29" s="41"/>
      <c r="C29" s="21">
        <v>2012</v>
      </c>
      <c r="D29" s="18">
        <v>24</v>
      </c>
      <c r="E29" s="19">
        <f>D29/D$99*100</f>
        <v>2.5335430543972803E-2</v>
      </c>
      <c r="F29" s="18">
        <v>24</v>
      </c>
      <c r="G29" s="19">
        <f>F29/F$99*100</f>
        <v>4.2896975763208695E-2</v>
      </c>
      <c r="H29" s="18">
        <v>0</v>
      </c>
      <c r="I29" s="19">
        <f>H29/H$99*100</f>
        <v>0</v>
      </c>
      <c r="J29" s="20">
        <f t="shared" si="0"/>
        <v>24</v>
      </c>
      <c r="K29" s="19">
        <f>J29/J$99*100</f>
        <v>2.4998437597650146E-2</v>
      </c>
    </row>
    <row r="30" spans="1:12" x14ac:dyDescent="0.15">
      <c r="A30" s="40"/>
      <c r="B30" s="41"/>
      <c r="C30" s="21">
        <v>2014</v>
      </c>
      <c r="D30" s="18">
        <v>21</v>
      </c>
      <c r="E30" s="19">
        <f>D30/D$100*100</f>
        <v>2.217411963465498E-2</v>
      </c>
      <c r="F30" s="18">
        <v>21</v>
      </c>
      <c r="G30" s="19">
        <f>F30/F$100*100</f>
        <v>3.8940809968847349E-2</v>
      </c>
      <c r="H30" s="18">
        <v>0</v>
      </c>
      <c r="I30" s="19">
        <f>H30/H$100*100</f>
        <v>0</v>
      </c>
      <c r="J30" s="20">
        <f t="shared" si="0"/>
        <v>21</v>
      </c>
      <c r="K30" s="19">
        <f>J30/J$100*100</f>
        <v>2.1941968717021743E-2</v>
      </c>
    </row>
    <row r="31" spans="1:12" x14ac:dyDescent="0.15">
      <c r="A31" s="42"/>
      <c r="B31" s="43"/>
      <c r="C31" s="21">
        <v>2016</v>
      </c>
      <c r="D31" s="18">
        <v>13</v>
      </c>
      <c r="E31" s="19">
        <f>D31/D$101*100</f>
        <v>1.4403634147692648E-2</v>
      </c>
      <c r="F31" s="18">
        <v>13</v>
      </c>
      <c r="G31" s="19">
        <f>F31/F$101*100</f>
        <v>2.6389509155129713E-2</v>
      </c>
      <c r="H31" s="18">
        <v>0</v>
      </c>
      <c r="I31" s="19">
        <f>H31/H$101*100</f>
        <v>0</v>
      </c>
      <c r="J31" s="20">
        <f t="shared" si="0"/>
        <v>13</v>
      </c>
      <c r="K31" s="19">
        <f>J31/J$101*100</f>
        <v>1.4243453489646105E-2</v>
      </c>
    </row>
    <row r="32" spans="1:12" ht="13.5" customHeight="1" x14ac:dyDescent="0.15">
      <c r="A32" s="44" t="s">
        <v>9</v>
      </c>
      <c r="B32" s="45"/>
      <c r="C32" s="57">
        <v>2009</v>
      </c>
      <c r="D32" s="16">
        <v>235</v>
      </c>
      <c r="E32" s="17">
        <f>D32/D$97*100</f>
        <v>0.21846036571194841</v>
      </c>
      <c r="F32" s="16">
        <v>235</v>
      </c>
      <c r="G32" s="17">
        <f>F32/F$97*100</f>
        <v>0.36451627914191315</v>
      </c>
      <c r="H32" s="16">
        <v>0</v>
      </c>
      <c r="I32" s="17">
        <f>H32/H$97*100</f>
        <v>0</v>
      </c>
      <c r="J32" s="16">
        <f t="shared" si="0"/>
        <v>235</v>
      </c>
      <c r="K32" s="17">
        <f>J32/J$97*100</f>
        <v>0.21474326757011139</v>
      </c>
      <c r="L32" t="s">
        <v>38</v>
      </c>
    </row>
    <row r="33" spans="1:12" ht="13.5" customHeight="1" x14ac:dyDescent="0.15">
      <c r="A33" s="40"/>
      <c r="B33" s="41"/>
      <c r="C33" s="58"/>
      <c r="D33" s="18">
        <v>235</v>
      </c>
      <c r="E33" s="19">
        <f>D33/D$98*100</f>
        <v>0.22200179490812905</v>
      </c>
      <c r="F33" s="18">
        <v>235</v>
      </c>
      <c r="G33" s="19">
        <f>F33/F$98*100</f>
        <v>0.3727437109412175</v>
      </c>
      <c r="H33" s="18">
        <v>0</v>
      </c>
      <c r="I33" s="19">
        <f>H33/H$98*100</f>
        <v>0</v>
      </c>
      <c r="J33" s="20">
        <f t="shared" si="0"/>
        <v>235</v>
      </c>
      <c r="K33" s="19">
        <f>J33/J$98*100</f>
        <v>0.2177821437176802</v>
      </c>
    </row>
    <row r="34" spans="1:12" x14ac:dyDescent="0.15">
      <c r="A34" s="40"/>
      <c r="B34" s="41"/>
      <c r="C34" s="21">
        <v>2012</v>
      </c>
      <c r="D34" s="18">
        <v>167</v>
      </c>
      <c r="E34" s="19">
        <f>D34/D$99*100</f>
        <v>0.17629237086847746</v>
      </c>
      <c r="F34" s="18">
        <v>167</v>
      </c>
      <c r="G34" s="19">
        <f>F34/F$99*100</f>
        <v>0.29849145635232716</v>
      </c>
      <c r="H34" s="18">
        <v>0</v>
      </c>
      <c r="I34" s="19">
        <f>H34/H$99*100</f>
        <v>0</v>
      </c>
      <c r="J34" s="20">
        <f t="shared" si="0"/>
        <v>167</v>
      </c>
      <c r="K34" s="19">
        <f>J34/J$99*100</f>
        <v>0.17394746161698227</v>
      </c>
    </row>
    <row r="35" spans="1:12" x14ac:dyDescent="0.15">
      <c r="A35" s="40"/>
      <c r="B35" s="41"/>
      <c r="C35" s="21">
        <v>2014</v>
      </c>
      <c r="D35" s="18">
        <v>137</v>
      </c>
      <c r="E35" s="19">
        <f>D35/D$100*100</f>
        <v>0.14465973285465394</v>
      </c>
      <c r="F35" s="18">
        <v>137</v>
      </c>
      <c r="G35" s="19">
        <f>F35/F$100*100</f>
        <v>0.2540424269396232</v>
      </c>
      <c r="H35" s="18">
        <v>0</v>
      </c>
      <c r="I35" s="19">
        <f>H35/H$100*100</f>
        <v>0</v>
      </c>
      <c r="J35" s="20">
        <f t="shared" si="0"/>
        <v>137</v>
      </c>
      <c r="K35" s="19">
        <f>J35/J$100*100</f>
        <v>0.14314522448723707</v>
      </c>
    </row>
    <row r="36" spans="1:12" x14ac:dyDescent="0.15">
      <c r="A36" s="40"/>
      <c r="B36" s="41"/>
      <c r="C36" s="21">
        <v>2016</v>
      </c>
      <c r="D36" s="18">
        <v>174</v>
      </c>
      <c r="E36" s="19">
        <f>D36/D$101*100</f>
        <v>0.19278710320757853</v>
      </c>
      <c r="F36" s="18">
        <v>174</v>
      </c>
      <c r="G36" s="19">
        <f>F36/F$101*100</f>
        <v>0.35321343023019769</v>
      </c>
      <c r="H36" s="18">
        <v>0</v>
      </c>
      <c r="I36" s="19">
        <f>H36/H$101*100</f>
        <v>0</v>
      </c>
      <c r="J36" s="20">
        <f t="shared" si="0"/>
        <v>174</v>
      </c>
      <c r="K36" s="19">
        <f>J36/J$101*100</f>
        <v>0.19064314670757093</v>
      </c>
    </row>
    <row r="37" spans="1:12" x14ac:dyDescent="0.15">
      <c r="A37" s="46" t="s">
        <v>10</v>
      </c>
      <c r="B37" s="49" t="s">
        <v>24</v>
      </c>
      <c r="C37" s="57">
        <v>2009</v>
      </c>
      <c r="D37" s="16">
        <v>26731</v>
      </c>
      <c r="E37" s="17">
        <f>D37/D$97*100</f>
        <v>24.849634195089752</v>
      </c>
      <c r="F37" s="16">
        <v>11725</v>
      </c>
      <c r="G37" s="17">
        <f>F37/F$97*100</f>
        <v>18.187035629527372</v>
      </c>
      <c r="H37" s="16">
        <v>108</v>
      </c>
      <c r="I37" s="17">
        <f>H37/H$97*100</f>
        <v>5.8002148227712134</v>
      </c>
      <c r="J37" s="16">
        <f t="shared" si="0"/>
        <v>26839</v>
      </c>
      <c r="K37" s="17">
        <f>J37/J$97*100</f>
        <v>24.525508758783911</v>
      </c>
      <c r="L37" t="s">
        <v>38</v>
      </c>
    </row>
    <row r="38" spans="1:12" x14ac:dyDescent="0.15">
      <c r="A38" s="47"/>
      <c r="B38" s="50"/>
      <c r="C38" s="58"/>
      <c r="D38" s="18">
        <v>26159</v>
      </c>
      <c r="E38" s="19">
        <f>D38/D$98*100</f>
        <v>24.712106182986162</v>
      </c>
      <c r="F38" s="18">
        <v>11231</v>
      </c>
      <c r="G38" s="19">
        <f>F38/F$98*100</f>
        <v>17.813977096088571</v>
      </c>
      <c r="H38" s="18">
        <v>171</v>
      </c>
      <c r="I38" s="19">
        <f>H38/H$98*100</f>
        <v>8.3373963920038996</v>
      </c>
      <c r="J38" s="20">
        <f t="shared" si="0"/>
        <v>26330</v>
      </c>
      <c r="K38" s="19">
        <f>J38/J$98*100</f>
        <v>24.400867421644765</v>
      </c>
    </row>
    <row r="39" spans="1:12" x14ac:dyDescent="0.15">
      <c r="A39" s="47"/>
      <c r="B39" s="50"/>
      <c r="C39" s="21">
        <v>2012</v>
      </c>
      <c r="D39" s="18">
        <v>21329</v>
      </c>
      <c r="E39" s="19">
        <f>D39/D$99*100</f>
        <v>22.515808253016502</v>
      </c>
      <c r="F39" s="18">
        <v>8981</v>
      </c>
      <c r="G39" s="19">
        <f>F39/F$99*100</f>
        <v>16.05240580539072</v>
      </c>
      <c r="H39" s="18">
        <v>221</v>
      </c>
      <c r="I39" s="19">
        <f>H39/H$99*100</f>
        <v>17.306186374314798</v>
      </c>
      <c r="J39" s="20">
        <f t="shared" si="0"/>
        <v>21550</v>
      </c>
      <c r="K39" s="19">
        <f>J39/J$99*100</f>
        <v>22.446513759556694</v>
      </c>
    </row>
    <row r="40" spans="1:12" x14ac:dyDescent="0.15">
      <c r="A40" s="47"/>
      <c r="B40" s="50"/>
      <c r="C40" s="21">
        <v>2014</v>
      </c>
      <c r="D40" s="18">
        <v>22644</v>
      </c>
      <c r="E40" s="19">
        <f>D40/D$100*100</f>
        <v>23.910036428910828</v>
      </c>
      <c r="F40" s="18">
        <v>8370</v>
      </c>
      <c r="G40" s="19">
        <f>F40/F$100*100</f>
        <v>15.520694259012016</v>
      </c>
      <c r="H40" s="18">
        <v>170</v>
      </c>
      <c r="I40" s="19">
        <f>H40/H$100*100</f>
        <v>16.966067864271455</v>
      </c>
      <c r="J40" s="20">
        <f t="shared" si="0"/>
        <v>22814</v>
      </c>
      <c r="K40" s="19">
        <f>J40/J$100*100</f>
        <v>23.837336871911148</v>
      </c>
    </row>
    <row r="41" spans="1:12" x14ac:dyDescent="0.15">
      <c r="A41" s="47"/>
      <c r="B41" s="51"/>
      <c r="C41" s="21">
        <v>2016</v>
      </c>
      <c r="D41" s="18">
        <v>20938</v>
      </c>
      <c r="E41" s="19">
        <f>D41/D$101*100</f>
        <v>23.198714752645284</v>
      </c>
      <c r="F41" s="18">
        <v>7053</v>
      </c>
      <c r="G41" s="19">
        <f>F41/F$101*100</f>
        <v>14.317323697779221</v>
      </c>
      <c r="H41" s="18">
        <v>281</v>
      </c>
      <c r="I41" s="19">
        <f>H41/H$101*100</f>
        <v>27.684729064039409</v>
      </c>
      <c r="J41" s="20">
        <f t="shared" si="0"/>
        <v>21219</v>
      </c>
      <c r="K41" s="19">
        <f>J41/J$101*100</f>
        <v>23.248603045907746</v>
      </c>
    </row>
    <row r="42" spans="1:12" x14ac:dyDescent="0.15">
      <c r="A42" s="47"/>
      <c r="B42" s="52" t="s">
        <v>11</v>
      </c>
      <c r="C42" s="57">
        <v>2009</v>
      </c>
      <c r="D42" s="16">
        <v>1744</v>
      </c>
      <c r="E42" s="17">
        <f>D42/D$97*100</f>
        <v>1.6212547991559065</v>
      </c>
      <c r="F42" s="16">
        <v>1109</v>
      </c>
      <c r="G42" s="17">
        <f>F42/F$97*100</f>
        <v>1.7202066109292837</v>
      </c>
      <c r="H42" s="16">
        <v>0</v>
      </c>
      <c r="I42" s="17">
        <f>H42/H$97*100</f>
        <v>0</v>
      </c>
      <c r="J42" s="16">
        <f t="shared" si="0"/>
        <v>1744</v>
      </c>
      <c r="K42" s="17">
        <f>J42/J$97*100</f>
        <v>1.5936691857118053</v>
      </c>
      <c r="L42" t="s">
        <v>38</v>
      </c>
    </row>
    <row r="43" spans="1:12" x14ac:dyDescent="0.15">
      <c r="A43" s="47"/>
      <c r="B43" s="53"/>
      <c r="C43" s="58"/>
      <c r="D43" s="18">
        <v>1717</v>
      </c>
      <c r="E43" s="19">
        <f>D43/D$98*100</f>
        <v>1.6220301355627982</v>
      </c>
      <c r="F43" s="18">
        <v>1070</v>
      </c>
      <c r="G43" s="19">
        <f>F43/F$98*100</f>
        <v>1.6971734923706498</v>
      </c>
      <c r="H43" s="18">
        <v>0</v>
      </c>
      <c r="I43" s="19">
        <f>H43/H$98*100</f>
        <v>0</v>
      </c>
      <c r="J43" s="20">
        <f t="shared" si="0"/>
        <v>1717</v>
      </c>
      <c r="K43" s="19">
        <f>J43/J$98*100</f>
        <v>1.5911997479287527</v>
      </c>
    </row>
    <row r="44" spans="1:12" x14ac:dyDescent="0.15">
      <c r="A44" s="47"/>
      <c r="B44" s="53"/>
      <c r="C44" s="21">
        <v>2012</v>
      </c>
      <c r="D44" s="18">
        <v>1399</v>
      </c>
      <c r="E44" s="19">
        <f>D44/D$99*100</f>
        <v>1.4768444721257481</v>
      </c>
      <c r="F44" s="18">
        <v>1031</v>
      </c>
      <c r="G44" s="19">
        <f>F44/F$99*100</f>
        <v>1.84278258382784</v>
      </c>
      <c r="H44" s="18">
        <v>0</v>
      </c>
      <c r="I44" s="19">
        <f>H44/H$99*100</f>
        <v>0</v>
      </c>
      <c r="J44" s="20">
        <f t="shared" si="0"/>
        <v>1399</v>
      </c>
      <c r="K44" s="19">
        <f>J44/J$99*100</f>
        <v>1.45720059162969</v>
      </c>
    </row>
    <row r="45" spans="1:12" x14ac:dyDescent="0.15">
      <c r="A45" s="47"/>
      <c r="B45" s="53"/>
      <c r="C45" s="21">
        <v>2014</v>
      </c>
      <c r="D45" s="18">
        <v>1557</v>
      </c>
      <c r="E45" s="19">
        <f>D45/D$100*100</f>
        <v>1.644052584340848</v>
      </c>
      <c r="F45" s="18">
        <v>1069</v>
      </c>
      <c r="G45" s="19">
        <f>F45/F$100*100</f>
        <v>1.9822726598427531</v>
      </c>
      <c r="H45" s="18">
        <v>0</v>
      </c>
      <c r="I45" s="19">
        <f>H45/H$100*100</f>
        <v>0</v>
      </c>
      <c r="J45" s="20">
        <f t="shared" si="0"/>
        <v>1557</v>
      </c>
      <c r="K45" s="19">
        <f>J45/J$100*100</f>
        <v>1.6268402520191836</v>
      </c>
    </row>
    <row r="46" spans="1:12" x14ac:dyDescent="0.15">
      <c r="A46" s="47"/>
      <c r="B46" s="54"/>
      <c r="C46" s="21">
        <v>2016</v>
      </c>
      <c r="D46" s="18">
        <v>1146</v>
      </c>
      <c r="E46" s="19">
        <f>D46/D$101*100</f>
        <v>1.2697357487119827</v>
      </c>
      <c r="F46" s="18">
        <v>887</v>
      </c>
      <c r="G46" s="19">
        <f>F46/F$101*100</f>
        <v>1.8005765092769275</v>
      </c>
      <c r="H46" s="18">
        <v>0</v>
      </c>
      <c r="I46" s="19">
        <f>H46/H$101*100</f>
        <v>0</v>
      </c>
      <c r="J46" s="20">
        <f t="shared" si="0"/>
        <v>1146</v>
      </c>
      <c r="K46" s="19">
        <f>J46/J$101*100</f>
        <v>1.2556152076257259</v>
      </c>
    </row>
    <row r="47" spans="1:12" x14ac:dyDescent="0.15">
      <c r="A47" s="47"/>
      <c r="B47" s="52" t="s">
        <v>12</v>
      </c>
      <c r="C47" s="57">
        <v>2009</v>
      </c>
      <c r="D47" s="16">
        <v>24987</v>
      </c>
      <c r="E47" s="17">
        <f>D47/D$97*100</f>
        <v>23.22837939593385</v>
      </c>
      <c r="F47" s="16">
        <v>10616</v>
      </c>
      <c r="G47" s="17">
        <f>F47/F$97*100</f>
        <v>16.466829018598087</v>
      </c>
      <c r="H47" s="16">
        <v>108</v>
      </c>
      <c r="I47" s="17">
        <f>H47/H$97*100</f>
        <v>5.8002148227712134</v>
      </c>
      <c r="J47" s="16">
        <f t="shared" si="0"/>
        <v>25095</v>
      </c>
      <c r="K47" s="17">
        <f>J47/J$97*100</f>
        <v>22.931839573072107</v>
      </c>
      <c r="L47" t="s">
        <v>38</v>
      </c>
    </row>
    <row r="48" spans="1:12" x14ac:dyDescent="0.15">
      <c r="A48" s="47"/>
      <c r="B48" s="53"/>
      <c r="C48" s="58"/>
      <c r="D48" s="18">
        <v>24442</v>
      </c>
      <c r="E48" s="19">
        <f>D48/D$98*100</f>
        <v>23.090076047423363</v>
      </c>
      <c r="F48" s="18">
        <v>10161</v>
      </c>
      <c r="G48" s="19">
        <f>F48/F$98*100</f>
        <v>16.116803603717919</v>
      </c>
      <c r="H48" s="18">
        <v>171</v>
      </c>
      <c r="I48" s="19">
        <f>H48/H$98*100</f>
        <v>8.3373963920038996</v>
      </c>
      <c r="J48" s="20">
        <f t="shared" si="0"/>
        <v>24613</v>
      </c>
      <c r="K48" s="19">
        <f>J48/J$98*100</f>
        <v>22.80966767371601</v>
      </c>
    </row>
    <row r="49" spans="1:12" x14ac:dyDescent="0.15">
      <c r="A49" s="47"/>
      <c r="B49" s="53"/>
      <c r="C49" s="21">
        <v>2012</v>
      </c>
      <c r="D49" s="18">
        <v>19930</v>
      </c>
      <c r="E49" s="19">
        <f>D49/D$99*100</f>
        <v>21.03896378089075</v>
      </c>
      <c r="F49" s="18">
        <v>7950</v>
      </c>
      <c r="G49" s="19">
        <f>F49/F$99*100</f>
        <v>14.209623221562881</v>
      </c>
      <c r="H49" s="18">
        <v>221</v>
      </c>
      <c r="I49" s="19">
        <f>H49/H$99*100</f>
        <v>17.306186374314798</v>
      </c>
      <c r="J49" s="20">
        <f t="shared" si="0"/>
        <v>20151</v>
      </c>
      <c r="K49" s="19">
        <f>J49/J$99*100</f>
        <v>20.989313167927005</v>
      </c>
    </row>
    <row r="50" spans="1:12" x14ac:dyDescent="0.15">
      <c r="A50" s="47"/>
      <c r="B50" s="53"/>
      <c r="C50" s="21">
        <v>2014</v>
      </c>
      <c r="D50" s="18">
        <v>21087</v>
      </c>
      <c r="E50" s="19">
        <f>D50/D$100*100</f>
        <v>22.26598384456998</v>
      </c>
      <c r="F50" s="18">
        <v>7301</v>
      </c>
      <c r="G50" s="19">
        <f>F50/F$100*100</f>
        <v>13.538421599169261</v>
      </c>
      <c r="H50" s="18">
        <v>170</v>
      </c>
      <c r="I50" s="19">
        <f>H50/H$100*100</f>
        <v>16.966067864271455</v>
      </c>
      <c r="J50" s="20">
        <f t="shared" si="0"/>
        <v>21257</v>
      </c>
      <c r="K50" s="19">
        <f>J50/J$100*100</f>
        <v>22.210496619891963</v>
      </c>
    </row>
    <row r="51" spans="1:12" x14ac:dyDescent="0.15">
      <c r="A51" s="48"/>
      <c r="B51" s="54"/>
      <c r="C51" s="21">
        <v>2016</v>
      </c>
      <c r="D51" s="18">
        <v>19792</v>
      </c>
      <c r="E51" s="19">
        <f>D51/D$101*100</f>
        <v>21.9289790039333</v>
      </c>
      <c r="F51" s="18">
        <v>6166</v>
      </c>
      <c r="G51" s="19">
        <f>F51/F$101*100</f>
        <v>12.516747188502295</v>
      </c>
      <c r="H51" s="18">
        <v>281</v>
      </c>
      <c r="I51" s="19">
        <f>H51/H$101*100</f>
        <v>27.684729064039409</v>
      </c>
      <c r="J51" s="20">
        <f t="shared" si="0"/>
        <v>20073</v>
      </c>
      <c r="K51" s="19">
        <f>J51/J$101*100</f>
        <v>21.992987838282023</v>
      </c>
    </row>
    <row r="52" spans="1:12" ht="13.5" customHeight="1" x14ac:dyDescent="0.15">
      <c r="A52" s="44" t="s">
        <v>13</v>
      </c>
      <c r="B52" s="45"/>
      <c r="C52" s="57">
        <v>2009</v>
      </c>
      <c r="D52" s="16">
        <v>160</v>
      </c>
      <c r="E52" s="17">
        <f>D52/D$97*100</f>
        <v>0.14873897239962441</v>
      </c>
      <c r="F52" s="16">
        <v>160</v>
      </c>
      <c r="G52" s="17">
        <f>F52/F$97*100</f>
        <v>0.24818129643704728</v>
      </c>
      <c r="H52" s="16">
        <v>0</v>
      </c>
      <c r="I52" s="17">
        <f>H52/H$97*100</f>
        <v>0</v>
      </c>
      <c r="J52" s="16">
        <f t="shared" si="0"/>
        <v>160</v>
      </c>
      <c r="K52" s="17">
        <f>J52/J$97*100</f>
        <v>0.146208182175395</v>
      </c>
      <c r="L52" t="s">
        <v>38</v>
      </c>
    </row>
    <row r="53" spans="1:12" ht="13.5" customHeight="1" x14ac:dyDescent="0.15">
      <c r="A53" s="40"/>
      <c r="B53" s="41"/>
      <c r="C53" s="58"/>
      <c r="D53" s="18">
        <v>160</v>
      </c>
      <c r="E53" s="19">
        <f>D53/D$98*100</f>
        <v>0.15115015823532191</v>
      </c>
      <c r="F53" s="18">
        <v>160</v>
      </c>
      <c r="G53" s="19">
        <f>F53/F$98*100</f>
        <v>0.2537829521301907</v>
      </c>
      <c r="H53" s="18">
        <v>0</v>
      </c>
      <c r="I53" s="19">
        <f>H53/H$98*100</f>
        <v>0</v>
      </c>
      <c r="J53" s="20">
        <f t="shared" si="0"/>
        <v>160</v>
      </c>
      <c r="K53" s="19">
        <f>J53/J$98*100</f>
        <v>0.14827720423331417</v>
      </c>
    </row>
    <row r="54" spans="1:12" x14ac:dyDescent="0.15">
      <c r="A54" s="40"/>
      <c r="B54" s="41"/>
      <c r="C54" s="21">
        <v>2012</v>
      </c>
      <c r="D54" s="18">
        <v>116</v>
      </c>
      <c r="E54" s="19">
        <f>D54/D$99*100</f>
        <v>0.12245458096253523</v>
      </c>
      <c r="F54" s="18">
        <v>116</v>
      </c>
      <c r="G54" s="19">
        <f>F54/F$99*100</f>
        <v>0.2073353828555087</v>
      </c>
      <c r="H54" s="18">
        <v>0</v>
      </c>
      <c r="I54" s="19">
        <f>H54/H$99*100</f>
        <v>0</v>
      </c>
      <c r="J54" s="20">
        <f t="shared" si="0"/>
        <v>116</v>
      </c>
      <c r="K54" s="19">
        <f>J54/J$99*100</f>
        <v>0.12082578172197571</v>
      </c>
    </row>
    <row r="55" spans="1:12" x14ac:dyDescent="0.15">
      <c r="A55" s="40"/>
      <c r="B55" s="41"/>
      <c r="C55" s="21">
        <v>2014</v>
      </c>
      <c r="D55" s="18">
        <v>126</v>
      </c>
      <c r="E55" s="19">
        <f>D55/D$100*100</f>
        <v>0.1330447178079299</v>
      </c>
      <c r="F55" s="18">
        <v>126</v>
      </c>
      <c r="G55" s="19">
        <f>F55/F$100*100</f>
        <v>0.23364485981308408</v>
      </c>
      <c r="H55" s="18">
        <v>0</v>
      </c>
      <c r="I55" s="19">
        <f>H55/H$100*100</f>
        <v>0</v>
      </c>
      <c r="J55" s="20">
        <f t="shared" si="0"/>
        <v>126</v>
      </c>
      <c r="K55" s="19">
        <f>J55/J$100*100</f>
        <v>0.13165181230213047</v>
      </c>
    </row>
    <row r="56" spans="1:12" x14ac:dyDescent="0.15">
      <c r="A56" s="42"/>
      <c r="B56" s="43"/>
      <c r="C56" s="21">
        <v>2016</v>
      </c>
      <c r="D56" s="18">
        <v>97</v>
      </c>
      <c r="E56" s="19">
        <f>D56/D$101*100</f>
        <v>0.10747327017893746</v>
      </c>
      <c r="F56" s="18">
        <v>97</v>
      </c>
      <c r="G56" s="19">
        <f>F56/F$101*100</f>
        <v>0.19690633754212172</v>
      </c>
      <c r="H56" s="18">
        <v>0</v>
      </c>
      <c r="I56" s="19">
        <f>H56/H$101*100</f>
        <v>0</v>
      </c>
      <c r="J56" s="20">
        <f t="shared" si="0"/>
        <v>97</v>
      </c>
      <c r="K56" s="19">
        <f>J56/J$101*100</f>
        <v>0.10627807603812862</v>
      </c>
    </row>
    <row r="57" spans="1:12" ht="13.5" customHeight="1" x14ac:dyDescent="0.15">
      <c r="A57" s="44" t="s">
        <v>14</v>
      </c>
      <c r="B57" s="45"/>
      <c r="C57" s="57">
        <v>2009</v>
      </c>
      <c r="D57" s="16">
        <v>1169</v>
      </c>
      <c r="E57" s="17">
        <f>D57/D$97*100</f>
        <v>1.0867241170947559</v>
      </c>
      <c r="F57" s="16">
        <v>1114</v>
      </c>
      <c r="G57" s="17">
        <f>F57/F$97*100</f>
        <v>1.7279622764429416</v>
      </c>
      <c r="H57" s="16">
        <v>0</v>
      </c>
      <c r="I57" s="17">
        <f>H57/H$97*100</f>
        <v>0</v>
      </c>
      <c r="J57" s="16">
        <f t="shared" si="0"/>
        <v>1169</v>
      </c>
      <c r="K57" s="17">
        <f>J57/J$97*100</f>
        <v>1.0682335310189797</v>
      </c>
      <c r="L57" t="s">
        <v>38</v>
      </c>
    </row>
    <row r="58" spans="1:12" ht="13.5" customHeight="1" x14ac:dyDescent="0.15">
      <c r="A58" s="40"/>
      <c r="B58" s="41"/>
      <c r="C58" s="58"/>
      <c r="D58" s="18">
        <v>1162</v>
      </c>
      <c r="E58" s="19">
        <f>D58/D$98*100</f>
        <v>1.0977280241840253</v>
      </c>
      <c r="F58" s="18">
        <v>1107</v>
      </c>
      <c r="G58" s="19">
        <f>F58/F$98*100</f>
        <v>1.7558608000507565</v>
      </c>
      <c r="H58" s="18">
        <v>0</v>
      </c>
      <c r="I58" s="19">
        <f>H58/H$98*100</f>
        <v>0</v>
      </c>
      <c r="J58" s="20">
        <f t="shared" si="0"/>
        <v>1162</v>
      </c>
      <c r="K58" s="19">
        <f>J58/J$98*100</f>
        <v>1.0768631957444441</v>
      </c>
    </row>
    <row r="59" spans="1:12" x14ac:dyDescent="0.15">
      <c r="A59" s="40"/>
      <c r="B59" s="41"/>
      <c r="C59" s="21">
        <v>2012</v>
      </c>
      <c r="D59" s="18">
        <v>1004</v>
      </c>
      <c r="E59" s="19">
        <f>D59/D$99*100</f>
        <v>1.0598655110895292</v>
      </c>
      <c r="F59" s="18">
        <v>950</v>
      </c>
      <c r="G59" s="19">
        <f>F59/F$99*100</f>
        <v>1.6980052906270107</v>
      </c>
      <c r="H59" s="18">
        <v>0</v>
      </c>
      <c r="I59" s="19">
        <f>H59/H$99*100</f>
        <v>0</v>
      </c>
      <c r="J59" s="20">
        <f t="shared" si="0"/>
        <v>1004</v>
      </c>
      <c r="K59" s="19">
        <f>J59/J$99*100</f>
        <v>1.0457679728350311</v>
      </c>
    </row>
    <row r="60" spans="1:12" x14ac:dyDescent="0.15">
      <c r="A60" s="40"/>
      <c r="B60" s="41"/>
      <c r="C60" s="21">
        <v>2014</v>
      </c>
      <c r="D60" s="18">
        <v>999</v>
      </c>
      <c r="E60" s="19">
        <f>D60/D$100*100</f>
        <v>1.0548545483343013</v>
      </c>
      <c r="F60" s="18">
        <v>991</v>
      </c>
      <c r="G60" s="19">
        <f>F60/F$100*100</f>
        <v>1.8376353656727491</v>
      </c>
      <c r="H60" s="18">
        <v>0</v>
      </c>
      <c r="I60" s="19">
        <f>H60/H$100*100</f>
        <v>0</v>
      </c>
      <c r="J60" s="20">
        <f t="shared" si="0"/>
        <v>999</v>
      </c>
      <c r="K60" s="19">
        <f>J60/J$100*100</f>
        <v>1.0438107975383202</v>
      </c>
    </row>
    <row r="61" spans="1:12" x14ac:dyDescent="0.15">
      <c r="A61" s="42"/>
      <c r="B61" s="43"/>
      <c r="C61" s="21">
        <v>2016</v>
      </c>
      <c r="D61" s="18">
        <v>787</v>
      </c>
      <c r="E61" s="19">
        <f>D61/D$101*100</f>
        <v>0.87197385186416276</v>
      </c>
      <c r="F61" s="18">
        <v>777</v>
      </c>
      <c r="G61" s="19">
        <f>F61/F$101*100</f>
        <v>1.5772806625796758</v>
      </c>
      <c r="H61" s="18">
        <v>0</v>
      </c>
      <c r="I61" s="19">
        <f>H61/H$101*100</f>
        <v>0</v>
      </c>
      <c r="J61" s="20">
        <f t="shared" si="0"/>
        <v>787</v>
      </c>
      <c r="K61" s="19">
        <f>J61/J$101*100</f>
        <v>0.8622767612578065</v>
      </c>
    </row>
    <row r="62" spans="1:12" ht="13.5" customHeight="1" x14ac:dyDescent="0.15">
      <c r="A62" s="44" t="s">
        <v>15</v>
      </c>
      <c r="B62" s="45"/>
      <c r="C62" s="57">
        <v>2009</v>
      </c>
      <c r="D62" s="16">
        <v>5375</v>
      </c>
      <c r="E62" s="17">
        <f>D62/D$97*100</f>
        <v>4.9966998540498828</v>
      </c>
      <c r="F62" s="16">
        <v>3522</v>
      </c>
      <c r="G62" s="17">
        <f>F62/F$97*100</f>
        <v>5.4630907878205033</v>
      </c>
      <c r="H62" s="16">
        <v>0</v>
      </c>
      <c r="I62" s="17">
        <f>H62/H$97*100</f>
        <v>0</v>
      </c>
      <c r="J62" s="16">
        <f t="shared" si="0"/>
        <v>5375</v>
      </c>
      <c r="K62" s="17">
        <f>J62/J$97*100</f>
        <v>4.9116811199546762</v>
      </c>
      <c r="L62" t="s">
        <v>38</v>
      </c>
    </row>
    <row r="63" spans="1:12" ht="13.5" customHeight="1" x14ac:dyDescent="0.15">
      <c r="A63" s="40"/>
      <c r="B63" s="41"/>
      <c r="C63" s="58"/>
      <c r="D63" s="18">
        <v>5358</v>
      </c>
      <c r="E63" s="19">
        <f>D63/D$98*100</f>
        <v>5.0616409239053421</v>
      </c>
      <c r="F63" s="18">
        <v>3499</v>
      </c>
      <c r="G63" s="19">
        <f>F63/F$98*100</f>
        <v>5.5499159343971067</v>
      </c>
      <c r="H63" s="18">
        <v>0</v>
      </c>
      <c r="I63" s="19">
        <f>H63/H$98*100</f>
        <v>0</v>
      </c>
      <c r="J63" s="20">
        <f t="shared" si="0"/>
        <v>5358</v>
      </c>
      <c r="K63" s="19">
        <f>J63/J$98*100</f>
        <v>4.9654328767631091</v>
      </c>
    </row>
    <row r="64" spans="1:12" x14ac:dyDescent="0.15">
      <c r="A64" s="40"/>
      <c r="B64" s="41"/>
      <c r="C64" s="21">
        <v>2012</v>
      </c>
      <c r="D64" s="18">
        <v>5140</v>
      </c>
      <c r="E64" s="19">
        <f>D64/D$99*100</f>
        <v>5.4260047081675093</v>
      </c>
      <c r="F64" s="18">
        <v>3397</v>
      </c>
      <c r="G64" s="19">
        <f>F64/F$99*100</f>
        <v>6.0717094444841644</v>
      </c>
      <c r="H64" s="18">
        <v>0</v>
      </c>
      <c r="I64" s="19">
        <f>H64/H$99*100</f>
        <v>0</v>
      </c>
      <c r="J64" s="20">
        <f t="shared" si="0"/>
        <v>5140</v>
      </c>
      <c r="K64" s="19">
        <f>J64/J$99*100</f>
        <v>5.3538320521634066</v>
      </c>
    </row>
    <row r="65" spans="1:12" x14ac:dyDescent="0.15">
      <c r="A65" s="40"/>
      <c r="B65" s="41"/>
      <c r="C65" s="21">
        <v>2014</v>
      </c>
      <c r="D65" s="18">
        <v>5267</v>
      </c>
      <c r="E65" s="19">
        <f>D65/D$100*100</f>
        <v>5.5614803864632281</v>
      </c>
      <c r="F65" s="18">
        <v>3507</v>
      </c>
      <c r="G65" s="19">
        <f>F65/F$100*100</f>
        <v>6.5031152647975068</v>
      </c>
      <c r="H65" s="18">
        <v>0</v>
      </c>
      <c r="I65" s="19">
        <f>H65/H$100*100</f>
        <v>0</v>
      </c>
      <c r="J65" s="20">
        <f t="shared" si="0"/>
        <v>5267</v>
      </c>
      <c r="K65" s="19">
        <f>J65/J$100*100</f>
        <v>5.5032547253596915</v>
      </c>
    </row>
    <row r="66" spans="1:12" x14ac:dyDescent="0.15">
      <c r="A66" s="42"/>
      <c r="B66" s="43"/>
      <c r="C66" s="21">
        <v>2016</v>
      </c>
      <c r="D66" s="18">
        <v>4884</v>
      </c>
      <c r="E66" s="19">
        <f>D66/D$101*100</f>
        <v>5.4113345521023763</v>
      </c>
      <c r="F66" s="18">
        <v>3214</v>
      </c>
      <c r="G66" s="19">
        <f>F66/F$101*100</f>
        <v>6.5242986480451464</v>
      </c>
      <c r="H66" s="18">
        <v>0</v>
      </c>
      <c r="I66" s="19">
        <f>H66/H$101*100</f>
        <v>0</v>
      </c>
      <c r="J66" s="20">
        <f t="shared" si="0"/>
        <v>4884</v>
      </c>
      <c r="K66" s="19">
        <f>J66/J$101*100</f>
        <v>5.3511559110331977</v>
      </c>
    </row>
    <row r="67" spans="1:12" ht="13.5" customHeight="1" x14ac:dyDescent="0.15">
      <c r="A67" s="44" t="s">
        <v>16</v>
      </c>
      <c r="B67" s="45"/>
      <c r="C67" s="57">
        <v>2009</v>
      </c>
      <c r="D67" s="16">
        <v>23751</v>
      </c>
      <c r="E67" s="17">
        <f>D67/D$97*100</f>
        <v>22.079370834146751</v>
      </c>
      <c r="F67" s="16">
        <v>16167</v>
      </c>
      <c r="G67" s="17">
        <f>F67/F$97*100</f>
        <v>25.077168871860895</v>
      </c>
      <c r="H67" s="16">
        <v>0</v>
      </c>
      <c r="I67" s="17">
        <f>H67/H$97*100</f>
        <v>0</v>
      </c>
      <c r="J67" s="16">
        <f t="shared" si="0"/>
        <v>23751</v>
      </c>
      <c r="K67" s="17">
        <f>J67/J$97*100</f>
        <v>21.703690842798789</v>
      </c>
      <c r="L67" t="s">
        <v>38</v>
      </c>
    </row>
    <row r="68" spans="1:12" ht="13.5" customHeight="1" x14ac:dyDescent="0.15">
      <c r="A68" s="40"/>
      <c r="B68" s="41"/>
      <c r="C68" s="58"/>
      <c r="D68" s="18">
        <v>23468</v>
      </c>
      <c r="E68" s="19">
        <f>D68/D$98*100</f>
        <v>22.169949459165842</v>
      </c>
      <c r="F68" s="18">
        <v>16157</v>
      </c>
      <c r="G68" s="19">
        <f>F68/F$98*100</f>
        <v>25.627319734796817</v>
      </c>
      <c r="H68" s="18">
        <v>126</v>
      </c>
      <c r="I68" s="19">
        <f>H68/H$98*100</f>
        <v>6.1433447098976108</v>
      </c>
      <c r="J68" s="20">
        <f t="shared" si="0"/>
        <v>23594</v>
      </c>
      <c r="K68" s="19">
        <f>J68/J$98*100</f>
        <v>21.865327229255094</v>
      </c>
    </row>
    <row r="69" spans="1:12" x14ac:dyDescent="0.15">
      <c r="A69" s="40"/>
      <c r="B69" s="41"/>
      <c r="C69" s="21">
        <v>2012</v>
      </c>
      <c r="D69" s="18">
        <v>20066</v>
      </c>
      <c r="E69" s="19">
        <f>D69/D$99*100</f>
        <v>21.18253122063993</v>
      </c>
      <c r="F69" s="18">
        <v>13492</v>
      </c>
      <c r="G69" s="19">
        <f>F69/F$99*100</f>
        <v>24.115249874883819</v>
      </c>
      <c r="H69" s="18">
        <v>0</v>
      </c>
      <c r="I69" s="19">
        <f>H69/H$99*100</f>
        <v>0</v>
      </c>
      <c r="J69" s="20">
        <f t="shared" si="0"/>
        <v>20066</v>
      </c>
      <c r="K69" s="19">
        <f>J69/J$99*100</f>
        <v>20.900777034768662</v>
      </c>
    </row>
    <row r="70" spans="1:12" x14ac:dyDescent="0.15">
      <c r="A70" s="40"/>
      <c r="B70" s="41"/>
      <c r="C70" s="21">
        <v>2014</v>
      </c>
      <c r="D70" s="18">
        <v>19943</v>
      </c>
      <c r="E70" s="19">
        <f>D70/D$100*100</f>
        <v>21.058022279710681</v>
      </c>
      <c r="F70" s="18">
        <v>12925</v>
      </c>
      <c r="G70" s="19">
        <f>F70/F$100*100</f>
        <v>23.967141373683429</v>
      </c>
      <c r="H70" s="18">
        <v>0</v>
      </c>
      <c r="I70" s="19">
        <f>H70/H$100*100</f>
        <v>0</v>
      </c>
      <c r="J70" s="20">
        <f t="shared" si="0"/>
        <v>19943</v>
      </c>
      <c r="K70" s="19">
        <f>J70/J$100*100</f>
        <v>20.837556291598318</v>
      </c>
    </row>
    <row r="71" spans="1:12" x14ac:dyDescent="0.15">
      <c r="A71" s="42"/>
      <c r="B71" s="43"/>
      <c r="C71" s="21">
        <v>2016</v>
      </c>
      <c r="D71" s="18">
        <v>19221</v>
      </c>
      <c r="E71" s="19">
        <f>D71/D$101*100</f>
        <v>21.296327073292336</v>
      </c>
      <c r="F71" s="18">
        <v>12430</v>
      </c>
      <c r="G71" s="19">
        <f>F71/F$101*100</f>
        <v>25.232430676789413</v>
      </c>
      <c r="H71" s="18">
        <v>0</v>
      </c>
      <c r="I71" s="19">
        <f>H71/H$101*100</f>
        <v>0</v>
      </c>
      <c r="J71" s="20">
        <f t="shared" si="0"/>
        <v>19221</v>
      </c>
      <c r="K71" s="19">
        <f>J71/J$101*100</f>
        <v>21.059493809575983</v>
      </c>
    </row>
    <row r="72" spans="1:12" ht="13.5" customHeight="1" x14ac:dyDescent="0.15">
      <c r="A72" s="44" t="s">
        <v>17</v>
      </c>
      <c r="B72" s="45"/>
      <c r="C72" s="57">
        <v>2009</v>
      </c>
      <c r="D72" s="16">
        <v>10773</v>
      </c>
      <c r="E72" s="17">
        <f>D72/D$97*100</f>
        <v>10.014780935382213</v>
      </c>
      <c r="F72" s="16">
        <v>8884</v>
      </c>
      <c r="G72" s="17">
        <f>F72/F$97*100</f>
        <v>13.780266484667051</v>
      </c>
      <c r="H72" s="16">
        <v>0</v>
      </c>
      <c r="I72" s="17">
        <f>H72/H$97*100</f>
        <v>0</v>
      </c>
      <c r="J72" s="16">
        <f t="shared" ref="J72:J101" si="1">D72+H72</f>
        <v>10773</v>
      </c>
      <c r="K72" s="17">
        <f>J72/J$97*100</f>
        <v>9.8443796660970637</v>
      </c>
      <c r="L72" t="s">
        <v>38</v>
      </c>
    </row>
    <row r="73" spans="1:12" ht="13.5" customHeight="1" x14ac:dyDescent="0.15">
      <c r="A73" s="40"/>
      <c r="B73" s="41"/>
      <c r="C73" s="58"/>
      <c r="D73" s="18">
        <v>10407</v>
      </c>
      <c r="E73" s="19">
        <f>D73/D$98*100</f>
        <v>9.8313731047187183</v>
      </c>
      <c r="F73" s="18">
        <v>8391</v>
      </c>
      <c r="G73" s="19">
        <f>F73/F$98*100</f>
        <v>13.309329695777686</v>
      </c>
      <c r="H73" s="18">
        <v>0</v>
      </c>
      <c r="I73" s="19">
        <f>H73/H$98*100</f>
        <v>0</v>
      </c>
      <c r="J73" s="20">
        <f t="shared" si="1"/>
        <v>10407</v>
      </c>
      <c r="K73" s="19">
        <f>J73/J$98*100</f>
        <v>9.6445054028506298</v>
      </c>
    </row>
    <row r="74" spans="1:12" x14ac:dyDescent="0.15">
      <c r="A74" s="40"/>
      <c r="B74" s="41"/>
      <c r="C74" s="21">
        <v>2012</v>
      </c>
      <c r="D74" s="18">
        <v>9245</v>
      </c>
      <c r="E74" s="19">
        <f>D74/D$99*100</f>
        <v>9.7594189741261914</v>
      </c>
      <c r="F74" s="18">
        <v>8045</v>
      </c>
      <c r="G74" s="19">
        <f>F74/F$99*100</f>
        <v>14.37942375062558</v>
      </c>
      <c r="H74" s="18">
        <v>0</v>
      </c>
      <c r="I74" s="19">
        <f>H74/H$99*100</f>
        <v>0</v>
      </c>
      <c r="J74" s="20">
        <f t="shared" si="1"/>
        <v>9245</v>
      </c>
      <c r="K74" s="19">
        <f>J74/J$99*100</f>
        <v>9.6296064829281498</v>
      </c>
    </row>
    <row r="75" spans="1:12" x14ac:dyDescent="0.15">
      <c r="A75" s="40"/>
      <c r="B75" s="41"/>
      <c r="C75" s="21">
        <v>2014</v>
      </c>
      <c r="D75" s="18">
        <v>8970</v>
      </c>
      <c r="E75" s="19">
        <f>D75/D$100*100</f>
        <v>9.4715168153740557</v>
      </c>
      <c r="F75" s="18">
        <v>7759</v>
      </c>
      <c r="G75" s="19">
        <f>F75/F$100*100</f>
        <v>14.387702121346981</v>
      </c>
      <c r="H75" s="18">
        <v>0</v>
      </c>
      <c r="I75" s="19">
        <f>H75/H$100*100</f>
        <v>0</v>
      </c>
      <c r="J75" s="20">
        <f t="shared" si="1"/>
        <v>8970</v>
      </c>
      <c r="K75" s="19">
        <f>J75/J$100*100</f>
        <v>9.3723552091278588</v>
      </c>
    </row>
    <row r="76" spans="1:12" x14ac:dyDescent="0.15">
      <c r="A76" s="42"/>
      <c r="B76" s="43"/>
      <c r="C76" s="21">
        <v>2016</v>
      </c>
      <c r="D76" s="18">
        <v>8161</v>
      </c>
      <c r="E76" s="19">
        <f>D76/D$101*100</f>
        <v>9.042158329178438</v>
      </c>
      <c r="F76" s="18">
        <v>6848</v>
      </c>
      <c r="G76" s="19">
        <f>F76/F$101*100</f>
        <v>13.901181438025253</v>
      </c>
      <c r="H76" s="18">
        <v>0</v>
      </c>
      <c r="I76" s="19">
        <f>H76/H$101*100</f>
        <v>0</v>
      </c>
      <c r="J76" s="20">
        <f t="shared" si="1"/>
        <v>8161</v>
      </c>
      <c r="K76" s="19">
        <f>J76/J$101*100</f>
        <v>8.9416018406924511</v>
      </c>
    </row>
    <row r="77" spans="1:12" ht="13.5" customHeight="1" x14ac:dyDescent="0.15">
      <c r="A77" s="44" t="s">
        <v>18</v>
      </c>
      <c r="B77" s="45"/>
      <c r="C77" s="57">
        <v>2009</v>
      </c>
      <c r="D77" s="16">
        <v>4350</v>
      </c>
      <c r="E77" s="17">
        <f>D77/D$97*100</f>
        <v>4.0438408121147891</v>
      </c>
      <c r="F77" s="16">
        <v>2199</v>
      </c>
      <c r="G77" s="17">
        <f>F77/F$97*100</f>
        <v>3.4109416929066683</v>
      </c>
      <c r="H77" s="16">
        <v>0</v>
      </c>
      <c r="I77" s="17">
        <f>H77/H$97*100</f>
        <v>0</v>
      </c>
      <c r="J77" s="16">
        <f t="shared" si="1"/>
        <v>4350</v>
      </c>
      <c r="K77" s="17">
        <f>J77/J$97*100</f>
        <v>3.9750349528935511</v>
      </c>
      <c r="L77" t="s">
        <v>38</v>
      </c>
    </row>
    <row r="78" spans="1:12" ht="13.5" customHeight="1" x14ac:dyDescent="0.15">
      <c r="A78" s="40"/>
      <c r="B78" s="41"/>
      <c r="C78" s="58"/>
      <c r="D78" s="18">
        <v>4149</v>
      </c>
      <c r="E78" s="19">
        <f>D78/D$98*100</f>
        <v>3.9195125407396914</v>
      </c>
      <c r="F78" s="18">
        <v>1948</v>
      </c>
      <c r="G78" s="19">
        <f>F78/F$98*100</f>
        <v>3.0898074421850712</v>
      </c>
      <c r="H78" s="18">
        <v>0</v>
      </c>
      <c r="I78" s="19">
        <f>H78/H$98*100</f>
        <v>0</v>
      </c>
      <c r="J78" s="20">
        <f t="shared" si="1"/>
        <v>4149</v>
      </c>
      <c r="K78" s="19">
        <f>J78/J$98*100</f>
        <v>3.8450132522751286</v>
      </c>
    </row>
    <row r="79" spans="1:12" x14ac:dyDescent="0.15">
      <c r="A79" s="40"/>
      <c r="B79" s="41"/>
      <c r="C79" s="21">
        <v>2012</v>
      </c>
      <c r="D79" s="18">
        <v>4474</v>
      </c>
      <c r="E79" s="19">
        <f>D79/D$99*100</f>
        <v>4.7229465105722639</v>
      </c>
      <c r="F79" s="18">
        <v>1951</v>
      </c>
      <c r="G79" s="19">
        <f>F79/F$99*100</f>
        <v>3.4871666547508404</v>
      </c>
      <c r="H79" s="18">
        <v>101</v>
      </c>
      <c r="I79" s="19">
        <f>H79/H$99*100</f>
        <v>7.9091620986687552</v>
      </c>
      <c r="J79" s="20">
        <f t="shared" si="1"/>
        <v>4575</v>
      </c>
      <c r="K79" s="19">
        <f>J79/J$99*100</f>
        <v>4.7653271670520594</v>
      </c>
    </row>
    <row r="80" spans="1:12" x14ac:dyDescent="0.15">
      <c r="A80" s="40"/>
      <c r="B80" s="41"/>
      <c r="C80" s="21">
        <v>2014</v>
      </c>
      <c r="D80" s="18">
        <v>4689</v>
      </c>
      <c r="E80" s="19">
        <f>D80/D$100*100</f>
        <v>4.9511641412808194</v>
      </c>
      <c r="F80" s="18">
        <v>2101</v>
      </c>
      <c r="G80" s="19">
        <f>F80/F$100*100</f>
        <v>3.8959353211689662</v>
      </c>
      <c r="H80" s="18">
        <v>0</v>
      </c>
      <c r="I80" s="19">
        <f>H80/H$100*100</f>
        <v>0</v>
      </c>
      <c r="J80" s="20">
        <f t="shared" si="1"/>
        <v>4689</v>
      </c>
      <c r="K80" s="19">
        <f>J80/J$100*100</f>
        <v>4.8993281578149981</v>
      </c>
    </row>
    <row r="81" spans="1:12" x14ac:dyDescent="0.15">
      <c r="A81" s="42"/>
      <c r="B81" s="43"/>
      <c r="C81" s="21">
        <v>2016</v>
      </c>
      <c r="D81" s="18">
        <v>5115</v>
      </c>
      <c r="E81" s="19">
        <f>D81/D$101*100</f>
        <v>5.6672760511883</v>
      </c>
      <c r="F81" s="18">
        <v>2065</v>
      </c>
      <c r="G81" s="19">
        <f>F81/F$101*100</f>
        <v>4.1918720311802202</v>
      </c>
      <c r="H81" s="18">
        <v>0</v>
      </c>
      <c r="I81" s="19">
        <f>H81/H$101*100</f>
        <v>0</v>
      </c>
      <c r="J81" s="20">
        <f t="shared" si="1"/>
        <v>5115</v>
      </c>
      <c r="K81" s="19">
        <f>J81/J$101*100</f>
        <v>5.6042511230415251</v>
      </c>
    </row>
    <row r="82" spans="1:12" ht="13.5" customHeight="1" x14ac:dyDescent="0.15">
      <c r="A82" s="44" t="s">
        <v>19</v>
      </c>
      <c r="B82" s="45"/>
      <c r="C82" s="57">
        <v>2009</v>
      </c>
      <c r="D82" s="16">
        <v>23623</v>
      </c>
      <c r="E82" s="17">
        <f>D82/D$97*100</f>
        <v>21.960379656227051</v>
      </c>
      <c r="F82" s="16">
        <v>9656</v>
      </c>
      <c r="G82" s="17">
        <f>F82/F$97*100</f>
        <v>14.977741239975803</v>
      </c>
      <c r="H82" s="16">
        <v>1754</v>
      </c>
      <c r="I82" s="17">
        <f>H82/H$97*100</f>
        <v>94.19978517722879</v>
      </c>
      <c r="J82" s="16">
        <f t="shared" si="1"/>
        <v>25377</v>
      </c>
      <c r="K82" s="17">
        <f>J82/J$97*100</f>
        <v>23.189531494156242</v>
      </c>
      <c r="L82" t="s">
        <v>38</v>
      </c>
    </row>
    <row r="83" spans="1:12" ht="13.5" customHeight="1" x14ac:dyDescent="0.15">
      <c r="A83" s="40"/>
      <c r="B83" s="41"/>
      <c r="C83" s="58"/>
      <c r="D83" s="18">
        <v>23503</v>
      </c>
      <c r="E83" s="19">
        <f>D83/D$98*100</f>
        <v>22.203013556279817</v>
      </c>
      <c r="F83" s="18">
        <v>9579</v>
      </c>
      <c r="G83" s="19">
        <f>F83/F$98*100</f>
        <v>15.193668115344353</v>
      </c>
      <c r="H83" s="18">
        <v>1754</v>
      </c>
      <c r="I83" s="19">
        <f>H83/H$98*100</f>
        <v>85.519258898098499</v>
      </c>
      <c r="J83" s="20">
        <f t="shared" si="1"/>
        <v>25257</v>
      </c>
      <c r="K83" s="19">
        <f>J83/J$98*100</f>
        <v>23.406483420755102</v>
      </c>
    </row>
    <row r="84" spans="1:12" x14ac:dyDescent="0.15">
      <c r="A84" s="40"/>
      <c r="B84" s="41"/>
      <c r="C84" s="21">
        <v>2012</v>
      </c>
      <c r="D84" s="18">
        <v>23064</v>
      </c>
      <c r="E84" s="19">
        <f>D84/D$99*100</f>
        <v>24.347348752757867</v>
      </c>
      <c r="F84" s="18">
        <v>9170</v>
      </c>
      <c r="G84" s="19">
        <f>F84/F$99*100</f>
        <v>16.39021948952599</v>
      </c>
      <c r="H84" s="18">
        <v>955</v>
      </c>
      <c r="I84" s="19">
        <f>H84/H$99*100</f>
        <v>74.78465152701645</v>
      </c>
      <c r="J84" s="20">
        <f t="shared" si="1"/>
        <v>24019</v>
      </c>
      <c r="K84" s="19">
        <f>J84/J$99*100</f>
        <v>25.018228027414953</v>
      </c>
    </row>
    <row r="85" spans="1:12" x14ac:dyDescent="0.15">
      <c r="A85" s="40"/>
      <c r="B85" s="41"/>
      <c r="C85" s="21">
        <v>2014</v>
      </c>
      <c r="D85" s="18">
        <v>22815</v>
      </c>
      <c r="E85" s="19">
        <f>D85/D$100*100</f>
        <v>24.09059711736445</v>
      </c>
      <c r="F85" s="18">
        <v>9280</v>
      </c>
      <c r="G85" s="19">
        <f>F85/F$100*100</f>
        <v>17.20812935766207</v>
      </c>
      <c r="H85" s="18">
        <v>832</v>
      </c>
      <c r="I85" s="19">
        <f>H85/H$100*100</f>
        <v>83.033932135728534</v>
      </c>
      <c r="J85" s="20">
        <f t="shared" si="1"/>
        <v>23647</v>
      </c>
      <c r="K85" s="19">
        <f>J85/J$100*100</f>
        <v>24.707701631019674</v>
      </c>
    </row>
    <row r="86" spans="1:12" x14ac:dyDescent="0.15">
      <c r="A86" s="42"/>
      <c r="B86" s="43"/>
      <c r="C86" s="21">
        <v>2016</v>
      </c>
      <c r="D86" s="18">
        <v>23043</v>
      </c>
      <c r="E86" s="19">
        <f>D86/D$101*100</f>
        <v>25.530995512713979</v>
      </c>
      <c r="F86" s="18">
        <v>9132</v>
      </c>
      <c r="G86" s="19">
        <f>F86/F$101*100</f>
        <v>18.537615200357273</v>
      </c>
      <c r="H86" s="18">
        <v>734</v>
      </c>
      <c r="I86" s="19">
        <f>H86/H$101*100</f>
        <v>72.315270935960598</v>
      </c>
      <c r="J86" s="20">
        <f t="shared" si="1"/>
        <v>23777</v>
      </c>
      <c r="K86" s="19">
        <f>J86/J$101*100</f>
        <v>26.051276432562727</v>
      </c>
    </row>
    <row r="87" spans="1:12" ht="13.5" customHeight="1" x14ac:dyDescent="0.15">
      <c r="A87" s="44" t="s">
        <v>20</v>
      </c>
      <c r="B87" s="45"/>
      <c r="C87" s="57">
        <v>2009</v>
      </c>
      <c r="D87" s="16">
        <v>34</v>
      </c>
      <c r="E87" s="17">
        <f>D87/D$97*100</f>
        <v>3.1607031634920194E-2</v>
      </c>
      <c r="F87" s="16">
        <v>34</v>
      </c>
      <c r="G87" s="17">
        <f>F87/F$97*100</f>
        <v>5.2738525492872536E-2</v>
      </c>
      <c r="H87" s="16">
        <v>0</v>
      </c>
      <c r="I87" s="17">
        <f>H87/H$97*100</f>
        <v>0</v>
      </c>
      <c r="J87" s="16">
        <f t="shared" si="1"/>
        <v>34</v>
      </c>
      <c r="K87" s="17">
        <f>J87/J$97*100</f>
        <v>3.1069238712271435E-2</v>
      </c>
      <c r="L87" t="s">
        <v>38</v>
      </c>
    </row>
    <row r="88" spans="1:12" ht="13.5" customHeight="1" x14ac:dyDescent="0.15">
      <c r="A88" s="40"/>
      <c r="B88" s="41"/>
      <c r="C88" s="58"/>
      <c r="D88" s="18">
        <v>34</v>
      </c>
      <c r="E88" s="19">
        <f>D88/D$98*100</f>
        <v>3.2119408625005903E-2</v>
      </c>
      <c r="F88" s="18">
        <v>34</v>
      </c>
      <c r="G88" s="19">
        <f>F88/F$98*100</f>
        <v>5.3928877327665513E-2</v>
      </c>
      <c r="H88" s="18">
        <v>0</v>
      </c>
      <c r="I88" s="19">
        <f>H88/H$98*100</f>
        <v>0</v>
      </c>
      <c r="J88" s="20">
        <f t="shared" si="1"/>
        <v>34</v>
      </c>
      <c r="K88" s="19">
        <f>J88/J$98*100</f>
        <v>3.1508905899579262E-2</v>
      </c>
    </row>
    <row r="89" spans="1:12" x14ac:dyDescent="0.15">
      <c r="A89" s="40"/>
      <c r="B89" s="41"/>
      <c r="C89" s="21">
        <v>2012</v>
      </c>
      <c r="D89" s="18">
        <v>39</v>
      </c>
      <c r="E89" s="19">
        <f>D89/D$99*100</f>
        <v>4.1170074633955812E-2</v>
      </c>
      <c r="F89" s="18">
        <v>33</v>
      </c>
      <c r="G89" s="19">
        <f>F89/F$99*100</f>
        <v>5.8983341674411958E-2</v>
      </c>
      <c r="H89" s="18">
        <v>0</v>
      </c>
      <c r="I89" s="19">
        <f>H89/H$99*100</f>
        <v>0</v>
      </c>
      <c r="J89" s="20">
        <f t="shared" si="1"/>
        <v>39</v>
      </c>
      <c r="K89" s="19">
        <f>J89/J$99*100</f>
        <v>4.0622461096181492E-2</v>
      </c>
    </row>
    <row r="90" spans="1:12" x14ac:dyDescent="0.15">
      <c r="A90" s="40"/>
      <c r="B90" s="41"/>
      <c r="C90" s="21">
        <v>2014</v>
      </c>
      <c r="D90" s="18">
        <v>39</v>
      </c>
      <c r="E90" s="19">
        <f>D90/D$100*100</f>
        <v>4.1180507892930679E-2</v>
      </c>
      <c r="F90" s="18">
        <v>39</v>
      </c>
      <c r="G90" s="19">
        <f>F90/F$100*100</f>
        <v>7.2318647085002227E-2</v>
      </c>
      <c r="H90" s="18">
        <v>0</v>
      </c>
      <c r="I90" s="19">
        <f>H90/H$100*100</f>
        <v>0</v>
      </c>
      <c r="J90" s="20">
        <f t="shared" si="1"/>
        <v>39</v>
      </c>
      <c r="K90" s="19">
        <f>J90/J$100*100</f>
        <v>4.074937047446895E-2</v>
      </c>
    </row>
    <row r="91" spans="1:12" x14ac:dyDescent="0.15">
      <c r="A91" s="42"/>
      <c r="B91" s="43"/>
      <c r="C91" s="21">
        <v>2016</v>
      </c>
      <c r="D91" s="18">
        <v>37</v>
      </c>
      <c r="E91" s="19">
        <f>D91/D$101*100</f>
        <v>4.0994958728048307E-2</v>
      </c>
      <c r="F91" s="18">
        <v>37</v>
      </c>
      <c r="G91" s="19">
        <f>F91/F$101*100</f>
        <v>7.5108602979984576E-2</v>
      </c>
      <c r="H91" s="18">
        <v>0</v>
      </c>
      <c r="I91" s="19">
        <f>H91/H$101*100</f>
        <v>0</v>
      </c>
      <c r="J91" s="20">
        <f t="shared" si="1"/>
        <v>37</v>
      </c>
      <c r="K91" s="19">
        <f>J91/J$101*100</f>
        <v>4.0539059932069688E-2</v>
      </c>
    </row>
    <row r="92" spans="1:12" ht="13.5" customHeight="1" x14ac:dyDescent="0.15">
      <c r="A92" s="44" t="s">
        <v>21</v>
      </c>
      <c r="B92" s="45"/>
      <c r="C92" s="57">
        <v>2009</v>
      </c>
      <c r="D92" s="16">
        <v>1660</v>
      </c>
      <c r="E92" s="17">
        <f>D92/D$97*100</f>
        <v>1.5431668386461035</v>
      </c>
      <c r="F92" s="16">
        <v>1340</v>
      </c>
      <c r="G92" s="17">
        <f>F92/F$97*100</f>
        <v>2.078518357660271</v>
      </c>
      <c r="H92" s="16">
        <v>0</v>
      </c>
      <c r="I92" s="17">
        <f>H92/H$97*100</f>
        <v>0</v>
      </c>
      <c r="J92" s="16">
        <f t="shared" si="1"/>
        <v>1660</v>
      </c>
      <c r="K92" s="17">
        <f>J92/J$97*100</f>
        <v>1.5169098900697231</v>
      </c>
      <c r="L92" t="s">
        <v>38</v>
      </c>
    </row>
    <row r="93" spans="1:12" ht="13.5" customHeight="1" x14ac:dyDescent="0.15">
      <c r="A93" s="40"/>
      <c r="B93" s="41"/>
      <c r="C93" s="58"/>
      <c r="D93" s="18">
        <v>1645</v>
      </c>
      <c r="E93" s="19">
        <f>D93/D$98*100</f>
        <v>1.5540125643569034</v>
      </c>
      <c r="F93" s="18">
        <v>1331</v>
      </c>
      <c r="G93" s="19">
        <f>F93/F$98*100</f>
        <v>2.1111569330330235</v>
      </c>
      <c r="H93" s="18">
        <v>0</v>
      </c>
      <c r="I93" s="19">
        <f>H93/H$98*100</f>
        <v>0</v>
      </c>
      <c r="J93" s="20">
        <f t="shared" si="1"/>
        <v>1645</v>
      </c>
      <c r="K93" s="19">
        <f>J93/J$98*100</f>
        <v>1.5244750060237615</v>
      </c>
    </row>
    <row r="94" spans="1:12" x14ac:dyDescent="0.15">
      <c r="A94" s="40"/>
      <c r="B94" s="41"/>
      <c r="C94" s="21">
        <v>2012</v>
      </c>
      <c r="D94" s="18">
        <v>1718</v>
      </c>
      <c r="E94" s="19">
        <f>D94/D$99*100</f>
        <v>1.81359456977272</v>
      </c>
      <c r="F94" s="18">
        <v>1412</v>
      </c>
      <c r="G94" s="19">
        <f>F94/F$99*100</f>
        <v>2.5237720740687779</v>
      </c>
      <c r="H94" s="18">
        <v>0</v>
      </c>
      <c r="I94" s="19">
        <f>H94/H$99*100</f>
        <v>0</v>
      </c>
      <c r="J94" s="20">
        <f t="shared" si="1"/>
        <v>1718</v>
      </c>
      <c r="K94" s="19">
        <f>J94/J$99*100</f>
        <v>1.7894714913651231</v>
      </c>
    </row>
    <row r="95" spans="1:12" x14ac:dyDescent="0.15">
      <c r="A95" s="40"/>
      <c r="B95" s="41"/>
      <c r="C95" s="21">
        <v>2014</v>
      </c>
      <c r="D95" s="18">
        <v>1518</v>
      </c>
      <c r="E95" s="19">
        <f>D95/D$100*100</f>
        <v>1.602872076447917</v>
      </c>
      <c r="F95" s="18">
        <v>1254</v>
      </c>
      <c r="G95" s="19">
        <f>F95/F$100*100</f>
        <v>2.3253226524254562</v>
      </c>
      <c r="H95" s="18">
        <v>0</v>
      </c>
      <c r="I95" s="19">
        <f>H95/H$100*100</f>
        <v>0</v>
      </c>
      <c r="J95" s="20">
        <f t="shared" si="1"/>
        <v>1518</v>
      </c>
      <c r="K95" s="19">
        <f>J95/J$100*100</f>
        <v>1.5860908815447148</v>
      </c>
    </row>
    <row r="96" spans="1:12" x14ac:dyDescent="0.15">
      <c r="A96" s="42"/>
      <c r="B96" s="43"/>
      <c r="C96" s="21">
        <v>2016</v>
      </c>
      <c r="D96" s="18">
        <v>1371</v>
      </c>
      <c r="E96" s="19">
        <f>D96/D$101*100</f>
        <v>1.5190294166528169</v>
      </c>
      <c r="F96" s="18">
        <v>1078</v>
      </c>
      <c r="G96" s="19">
        <f>F96/F$101*100</f>
        <v>2.1882992976330642</v>
      </c>
      <c r="H96" s="18">
        <v>0</v>
      </c>
      <c r="I96" s="19">
        <f>H96/H$101*100</f>
        <v>0</v>
      </c>
      <c r="J96" s="20">
        <f t="shared" si="1"/>
        <v>1371</v>
      </c>
      <c r="K96" s="19">
        <f>J96/J$101*100</f>
        <v>1.5021365180234469</v>
      </c>
    </row>
    <row r="97" spans="1:19" ht="13.5" customHeight="1" x14ac:dyDescent="0.15">
      <c r="A97" s="44" t="s">
        <v>22</v>
      </c>
      <c r="B97" s="45"/>
      <c r="C97" s="57">
        <v>2009</v>
      </c>
      <c r="D97" s="16">
        <f>D7+D12+D17+D22+D27+D32+D37+D52+D57+D62+D67+D72+D77+D82+D87+D92</f>
        <v>107571</v>
      </c>
      <c r="E97" s="17">
        <f>D97/D$97*100</f>
        <v>100</v>
      </c>
      <c r="F97" s="16">
        <f>F7+F12+F17+F22+F27+F32+F37+F52+F57+F62+F67+F72+F77+F82+F87+F92</f>
        <v>64469</v>
      </c>
      <c r="G97" s="17">
        <f>F97/F$97*100</f>
        <v>100</v>
      </c>
      <c r="H97" s="16">
        <f>H7+H12+H17+H22+H27+H32+H37+H52+H57+H62+H67+H72+H77+H82+H87+H92</f>
        <v>1862</v>
      </c>
      <c r="I97" s="17">
        <f>H97/H$97*100</f>
        <v>100</v>
      </c>
      <c r="J97" s="16">
        <f t="shared" si="1"/>
        <v>109433</v>
      </c>
      <c r="K97" s="17">
        <f>J97/J$97*100</f>
        <v>100</v>
      </c>
      <c r="L97" t="s">
        <v>38</v>
      </c>
    </row>
    <row r="98" spans="1:19" ht="13.5" customHeight="1" x14ac:dyDescent="0.15">
      <c r="A98" s="40"/>
      <c r="B98" s="41"/>
      <c r="C98" s="58"/>
      <c r="D98" s="18">
        <f t="shared" ref="D98:F101" si="2">D8+D13+D18+D23+D28+D33+D38+D53+D58+D63+D68+D73+D78+D83+D88+D93</f>
        <v>105855</v>
      </c>
      <c r="E98" s="19">
        <f>D98/D$98*100</f>
        <v>100</v>
      </c>
      <c r="F98" s="18">
        <f t="shared" si="2"/>
        <v>63046</v>
      </c>
      <c r="G98" s="19">
        <f>F98/F$98*100</f>
        <v>100</v>
      </c>
      <c r="H98" s="18">
        <f t="shared" ref="H98:H101" si="3">H8+H13+H18+H23+H28+H33+H38+H53+H58+H63+H68+H73+H78+H83+H88+H93</f>
        <v>2051</v>
      </c>
      <c r="I98" s="19">
        <f>H98/H$98*100</f>
        <v>100</v>
      </c>
      <c r="J98" s="20">
        <f t="shared" si="1"/>
        <v>107906</v>
      </c>
      <c r="K98" s="19">
        <f>J98/J$98*100</f>
        <v>100</v>
      </c>
    </row>
    <row r="99" spans="1:19" x14ac:dyDescent="0.15">
      <c r="A99" s="40"/>
      <c r="B99" s="41"/>
      <c r="C99" s="21">
        <v>2012</v>
      </c>
      <c r="D99" s="18">
        <f t="shared" si="2"/>
        <v>94729</v>
      </c>
      <c r="E99" s="19">
        <f>D99/D$99*100</f>
        <v>100</v>
      </c>
      <c r="F99" s="18">
        <f t="shared" si="2"/>
        <v>55948</v>
      </c>
      <c r="G99" s="19">
        <f>F99/F$99*100</f>
        <v>100</v>
      </c>
      <c r="H99" s="18">
        <f t="shared" si="3"/>
        <v>1277</v>
      </c>
      <c r="I99" s="19">
        <f>H99/H$99*100</f>
        <v>100</v>
      </c>
      <c r="J99" s="20">
        <f t="shared" si="1"/>
        <v>96006</v>
      </c>
      <c r="K99" s="19">
        <f>J99/J$99*100</f>
        <v>100</v>
      </c>
    </row>
    <row r="100" spans="1:19" x14ac:dyDescent="0.15">
      <c r="A100" s="40"/>
      <c r="B100" s="41"/>
      <c r="C100" s="21">
        <v>2014</v>
      </c>
      <c r="D100" s="18">
        <f t="shared" si="2"/>
        <v>94705</v>
      </c>
      <c r="E100" s="19">
        <f>D100/D$100*100</f>
        <v>100</v>
      </c>
      <c r="F100" s="18">
        <f t="shared" si="2"/>
        <v>53928</v>
      </c>
      <c r="G100" s="19">
        <f>F100/F$100*100</f>
        <v>100</v>
      </c>
      <c r="H100" s="18">
        <f t="shared" si="3"/>
        <v>1002</v>
      </c>
      <c r="I100" s="19">
        <f>H100/H$100*100</f>
        <v>100</v>
      </c>
      <c r="J100" s="20">
        <f t="shared" si="1"/>
        <v>95707</v>
      </c>
      <c r="K100" s="19">
        <f>J100/J$100*100</f>
        <v>100</v>
      </c>
    </row>
    <row r="101" spans="1:19" x14ac:dyDescent="0.15">
      <c r="A101" s="55"/>
      <c r="B101" s="56"/>
      <c r="C101" s="21">
        <v>2016</v>
      </c>
      <c r="D101" s="18">
        <f t="shared" si="2"/>
        <v>90255</v>
      </c>
      <c r="E101" s="19">
        <f>D101/D$101*100</f>
        <v>100</v>
      </c>
      <c r="F101" s="18">
        <f t="shared" si="2"/>
        <v>49262</v>
      </c>
      <c r="G101" s="19">
        <f>F101/F$101*100</f>
        <v>100</v>
      </c>
      <c r="H101" s="18">
        <f t="shared" si="3"/>
        <v>1015</v>
      </c>
      <c r="I101" s="19">
        <f>H101/H$101*100</f>
        <v>100</v>
      </c>
      <c r="J101" s="20">
        <f t="shared" si="1"/>
        <v>91270</v>
      </c>
      <c r="K101" s="19">
        <f>J101/J$101*100</f>
        <v>100</v>
      </c>
    </row>
    <row r="102" spans="1:19" s="12" customFormat="1" x14ac:dyDescent="0.15">
      <c r="A102" s="23"/>
      <c r="B102" s="23"/>
      <c r="C102" s="23"/>
      <c r="D102" s="9"/>
      <c r="E102" s="10"/>
      <c r="F102" s="9"/>
      <c r="G102" s="10"/>
      <c r="H102" s="9"/>
      <c r="I102" s="10"/>
      <c r="J102" s="11"/>
      <c r="K102" s="10"/>
      <c r="L102"/>
      <c r="M102"/>
      <c r="N102"/>
      <c r="O102"/>
      <c r="P102"/>
      <c r="Q102"/>
      <c r="R102"/>
      <c r="S102"/>
    </row>
    <row r="103" spans="1:19" x14ac:dyDescent="0.15">
      <c r="A103" s="24" t="s">
        <v>39</v>
      </c>
      <c r="C103" s="25"/>
      <c r="D103" s="15"/>
      <c r="E103" s="15"/>
      <c r="F103" s="13"/>
      <c r="G103" s="13"/>
      <c r="H103" s="13"/>
      <c r="I103" s="13"/>
      <c r="J103" s="13"/>
    </row>
    <row r="104" spans="1:19" x14ac:dyDescent="0.15">
      <c r="A104" t="s">
        <v>29</v>
      </c>
      <c r="D104" s="13"/>
      <c r="E104" s="13"/>
      <c r="F104" s="13"/>
      <c r="G104" s="13"/>
      <c r="H104" s="13"/>
      <c r="I104" s="13"/>
      <c r="J104" s="13"/>
    </row>
    <row r="105" spans="1:19" x14ac:dyDescent="0.15">
      <c r="A105" t="s">
        <v>30</v>
      </c>
      <c r="D105" s="13"/>
      <c r="E105" s="13"/>
      <c r="F105" s="13"/>
      <c r="G105" s="13"/>
      <c r="H105" s="13"/>
      <c r="I105" s="13"/>
      <c r="J105" s="13"/>
    </row>
    <row r="106" spans="1:19" x14ac:dyDescent="0.15">
      <c r="A106" t="s">
        <v>40</v>
      </c>
      <c r="D106" s="13"/>
      <c r="E106" s="13"/>
      <c r="F106" s="13"/>
      <c r="G106" s="13"/>
      <c r="H106" s="13"/>
      <c r="I106" s="13"/>
      <c r="J106" s="13"/>
    </row>
    <row r="107" spans="1:19" x14ac:dyDescent="0.15">
      <c r="B107" t="s">
        <v>41</v>
      </c>
      <c r="D107" s="13"/>
      <c r="E107" s="13"/>
      <c r="F107" s="13"/>
      <c r="G107" s="13"/>
      <c r="H107" s="13"/>
      <c r="I107" s="13"/>
      <c r="J107" s="13"/>
      <c r="L107" s="22"/>
    </row>
    <row r="108" spans="1:19" x14ac:dyDescent="0.15">
      <c r="B108" t="s">
        <v>42</v>
      </c>
      <c r="D108" s="13"/>
      <c r="E108" s="13"/>
      <c r="F108" s="13"/>
      <c r="G108" s="13"/>
      <c r="H108" s="13"/>
      <c r="I108" s="13"/>
      <c r="J108" s="13"/>
      <c r="L108" s="22"/>
    </row>
    <row r="109" spans="1:19" x14ac:dyDescent="0.15">
      <c r="B109" t="s">
        <v>43</v>
      </c>
      <c r="D109" s="13"/>
      <c r="E109" s="13"/>
      <c r="F109" s="13"/>
      <c r="G109" s="13"/>
      <c r="H109" s="13"/>
      <c r="I109" s="13"/>
      <c r="J109" s="13"/>
      <c r="L109" s="22"/>
    </row>
    <row r="110" spans="1:19" x14ac:dyDescent="0.15">
      <c r="B110" t="s">
        <v>44</v>
      </c>
      <c r="D110" s="13"/>
      <c r="E110" s="13"/>
      <c r="F110" s="13"/>
      <c r="G110" s="13"/>
      <c r="H110" s="13"/>
      <c r="I110" s="13"/>
      <c r="J110" s="13"/>
      <c r="L110" s="22"/>
    </row>
    <row r="111" spans="1:19" x14ac:dyDescent="0.15">
      <c r="B111" t="s">
        <v>45</v>
      </c>
      <c r="D111" s="13"/>
      <c r="E111" s="13"/>
      <c r="F111" s="13"/>
      <c r="G111" s="13"/>
      <c r="H111" s="13"/>
      <c r="I111" s="13"/>
      <c r="J111" s="13"/>
      <c r="L111" s="22"/>
    </row>
    <row r="112" spans="1:19" x14ac:dyDescent="0.15">
      <c r="B112" t="s">
        <v>46</v>
      </c>
      <c r="L112" s="22"/>
    </row>
    <row r="113" spans="1:12" x14ac:dyDescent="0.15">
      <c r="B113" t="s">
        <v>47</v>
      </c>
      <c r="L113" s="22"/>
    </row>
    <row r="114" spans="1:12" x14ac:dyDescent="0.15">
      <c r="B114" t="s">
        <v>48</v>
      </c>
      <c r="L114" s="22"/>
    </row>
    <row r="115" spans="1:12" x14ac:dyDescent="0.15">
      <c r="B115" t="s">
        <v>49</v>
      </c>
      <c r="L115" s="22"/>
    </row>
    <row r="116" spans="1:12" x14ac:dyDescent="0.15">
      <c r="B116" t="s">
        <v>50</v>
      </c>
      <c r="L116" s="22"/>
    </row>
    <row r="117" spans="1:12" x14ac:dyDescent="0.15">
      <c r="B117" t="s">
        <v>51</v>
      </c>
      <c r="L117" s="22"/>
    </row>
    <row r="118" spans="1:12" x14ac:dyDescent="0.15">
      <c r="B118" t="s">
        <v>52</v>
      </c>
      <c r="L118" s="22"/>
    </row>
    <row r="119" spans="1:12" x14ac:dyDescent="0.15">
      <c r="B119" t="s">
        <v>53</v>
      </c>
      <c r="L119" s="22"/>
    </row>
    <row r="120" spans="1:12" x14ac:dyDescent="0.15">
      <c r="B120" t="s">
        <v>54</v>
      </c>
      <c r="L120" s="22"/>
    </row>
    <row r="121" spans="1:12" x14ac:dyDescent="0.15">
      <c r="A121" t="s">
        <v>55</v>
      </c>
      <c r="L121" s="22"/>
    </row>
    <row r="122" spans="1:12" x14ac:dyDescent="0.15">
      <c r="A122" t="s">
        <v>56</v>
      </c>
      <c r="L122" s="22"/>
    </row>
    <row r="123" spans="1:12" x14ac:dyDescent="0.15">
      <c r="A123" t="s">
        <v>57</v>
      </c>
      <c r="L123" s="22"/>
    </row>
    <row r="124" spans="1:12" x14ac:dyDescent="0.15">
      <c r="A124" t="s">
        <v>58</v>
      </c>
      <c r="L124" s="22"/>
    </row>
    <row r="125" spans="1:12" x14ac:dyDescent="0.15">
      <c r="A125" t="s">
        <v>59</v>
      </c>
    </row>
    <row r="126" spans="1:12" x14ac:dyDescent="0.15">
      <c r="A126" t="s">
        <v>31</v>
      </c>
    </row>
    <row r="127" spans="1:12" x14ac:dyDescent="0.15">
      <c r="A127" t="s">
        <v>60</v>
      </c>
    </row>
    <row r="128" spans="1:12" x14ac:dyDescent="0.15">
      <c r="A128" t="s">
        <v>61</v>
      </c>
    </row>
    <row r="129" spans="1:3" x14ac:dyDescent="0.15">
      <c r="A129" s="24" t="s">
        <v>62</v>
      </c>
      <c r="B129" s="13"/>
      <c r="C129" s="13"/>
    </row>
    <row r="130" spans="1:3" x14ac:dyDescent="0.15">
      <c r="A130" s="13" t="s">
        <v>32</v>
      </c>
      <c r="B130" s="13"/>
      <c r="C130" s="13"/>
    </row>
    <row r="131" spans="1:3" x14ac:dyDescent="0.15">
      <c r="A131" t="s">
        <v>33</v>
      </c>
    </row>
    <row r="132" spans="1:3" x14ac:dyDescent="0.15">
      <c r="A132" s="13" t="s">
        <v>63</v>
      </c>
    </row>
    <row r="159" spans="19:19" x14ac:dyDescent="0.15">
      <c r="S159" s="12"/>
    </row>
    <row r="333" spans="13:13" x14ac:dyDescent="0.15">
      <c r="M333" s="12"/>
    </row>
    <row r="390" spans="14:18" x14ac:dyDescent="0.15">
      <c r="N390" s="12"/>
      <c r="O390" s="12"/>
      <c r="P390" s="12"/>
      <c r="Q390" s="12"/>
      <c r="R390" s="12"/>
    </row>
  </sheetData>
  <mergeCells count="45">
    <mergeCell ref="C82:C83"/>
    <mergeCell ref="C87:C88"/>
    <mergeCell ref="C92:C93"/>
    <mergeCell ref="C97:C98"/>
    <mergeCell ref="C57:C58"/>
    <mergeCell ref="C62:C63"/>
    <mergeCell ref="C67:C68"/>
    <mergeCell ref="C72:C73"/>
    <mergeCell ref="C77:C78"/>
    <mergeCell ref="C32:C33"/>
    <mergeCell ref="C37:C38"/>
    <mergeCell ref="C42:C43"/>
    <mergeCell ref="C47:C48"/>
    <mergeCell ref="C52:C53"/>
    <mergeCell ref="C7:C8"/>
    <mergeCell ref="C12:C13"/>
    <mergeCell ref="C17:C18"/>
    <mergeCell ref="C22:C23"/>
    <mergeCell ref="C27:C28"/>
    <mergeCell ref="A77:B81"/>
    <mergeCell ref="A82:B86"/>
    <mergeCell ref="A87:B91"/>
    <mergeCell ref="A92:B96"/>
    <mergeCell ref="A97:B101"/>
    <mergeCell ref="A52:B56"/>
    <mergeCell ref="A57:B61"/>
    <mergeCell ref="A62:B66"/>
    <mergeCell ref="A67:B71"/>
    <mergeCell ref="A72:B76"/>
    <mergeCell ref="A37:A51"/>
    <mergeCell ref="B37:B41"/>
    <mergeCell ref="B42:B46"/>
    <mergeCell ref="B47:B51"/>
    <mergeCell ref="A7:B11"/>
    <mergeCell ref="A12:B16"/>
    <mergeCell ref="A17:B21"/>
    <mergeCell ref="A22:B26"/>
    <mergeCell ref="A27:B31"/>
    <mergeCell ref="A32:B36"/>
    <mergeCell ref="A6:B6"/>
    <mergeCell ref="A4:B5"/>
    <mergeCell ref="D4:G4"/>
    <mergeCell ref="H4:I5"/>
    <mergeCell ref="J4:K5"/>
    <mergeCell ref="F5:G5"/>
  </mergeCells>
  <phoneticPr fontId="1"/>
  <pageMargins left="0.62992125984251968" right="0.23622047244094491" top="0.74803149606299213" bottom="0.74803149606299213" header="0.31496062992125984" footer="0.31496062992125984"/>
  <pageSetup paperSize="9" scale="72" fitToHeight="0" orientation="portrait" r:id="rId1"/>
  <rowBreaks count="1" manualBreakCount="1">
    <brk id="8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企業ベース</vt:lpstr>
      <vt:lpstr>会社ベース</vt:lpstr>
      <vt:lpstr>個人ベース</vt:lpstr>
      <vt:lpstr>会社ベース!Print_Area</vt:lpstr>
      <vt:lpstr>企業ベース!Print_Area</vt:lpstr>
      <vt:lpstr>個人ベース!Print_Area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2018-12-13T08:30:51Z</dcterms:created>
  <dcterms:modified xsi:type="dcterms:W3CDTF">2020-05-23T06:44:49Z</dcterms:modified>
  <cp:category/>
</cp:coreProperties>
</file>