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A8E8C1F-E4A2-40B0-9E9F-4006552D56A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<sst xmlns="http://schemas.openxmlformats.org/spreadsheetml/2006/main" count="3310" uniqueCount="1057">
  <si>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</si>
  <si>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</si>
  <si>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</si>
  <si>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</si>
  <si>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</si>
  <si>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</si>
  <si>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</si>
  <si>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</si>
  <si>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</si>
  <si>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</si>
  <si>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</si>
  <si>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</si>
  <si>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</si>
  <si>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</si>
  <si>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</si>
  <si>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</si>
  <si>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</si>
  <si>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</si>
  <si>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</si>
  <si>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</si>
  <si>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</si>
  <si>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</si>
  <si>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</si>
  <si>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</si>
  <si>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</si>
  <si>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</si>
  <si>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</si>
  <si>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</si>
  <si>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</si>
  <si>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</si>
  <si>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</si>
  <si>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</si>
  <si>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</si>
  <si>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</si>
  <si>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</si>
  <si>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</si>
  <si>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</si>
  <si>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</si>
  <si>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</si>
  <si>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</si>
  <si>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</si>
  <si>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</si>
  <si>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</si>
  <si>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</si>
  <si>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</si>
  <si>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</si>
  <si>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</si>
  <si>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</si>
  <si>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</si>
  <si>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</si>
  <si>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</si>
  <si>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</si>
  <si>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</si>
  <si>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</si>
  <si>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</si>
  <si>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</si>
  <si>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</si>
  <si>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</si>
  <si>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</si>
  <si>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</si>
  <si>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</si>
  <si>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</si>
  <si>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</si>
  <si>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</si>
  <si>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</si>
  <si>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</si>
  <si>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</si>
  <si>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</si>
  <si>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</si>
  <si>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</si>
  <si>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</si>
  <si>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</si>
  <si>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</si>
  <si>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</si>
  <si>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</si>
  <si>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</si>
  <si>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</si>
  <si>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</si>
  <si>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</si>
  <si>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</si>
  <si>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</si>
  <si>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</si>
  <si>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</si>
  <si>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</si>
  <si>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</si>
  <si>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</si>
  <si>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</si>
  <si>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</si>
  <si>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</si>
  <si>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</si>
  <si>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</si>
  <si>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</si>
  <si>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</si>
  <si>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</si>
  <si>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</si>
  <si>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</si>
  <si>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</si>
  <si>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</si>
  <si>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</si>
  <si>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</si>
  <si>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</si>
  <si>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</si>
  <si>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</si>
  <si>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</si>
  <si>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</si>
  <si>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</si>
  <si>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</si>
  <si>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</si>
  <si>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</si>
  <si>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</si>
  <si>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</si>
  <si>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</si>
  <si>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</si>
  <si>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</si>
  <si>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</si>
  <si>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</si>
  <si>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</si>
  <si>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</si>
  <si>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</si>
  <si>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</si>
  <si>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</si>
  <si>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</si>
  <si>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</si>
  <si>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</si>
  <si>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</si>
  <si>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</si>
  <si>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</si>
  <si>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</si>
  <si>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</si>
  <si>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</si>
  <si>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</si>
  <si>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</si>
  <si>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</si>
  <si>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</si>
  <si>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</si>
  <si>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</si>
  <si>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</si>
  <si>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</si>
  <si>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</si>
  <si>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</si>
  <si>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</si>
  <si>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</si>
  <si>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</si>
  <si>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</si>
  <si>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</si>
  <si>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</si>
  <si>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</si>
  <si>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</si>
  <si>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</si>
  <si>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</si>
  <si>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</si>
  <si>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</si>
  <si>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</si>
  <si>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</si>
  <si>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</si>
  <si>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</si>
  <si>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</si>
  <si>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</si>
  <si>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</si>
  <si>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</si>
  <si>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</si>
  <si>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</si>
  <si>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</si>
  <si>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</si>
  <si>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</si>
  <si>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</si>
  <si>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</si>
  <si>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</si>
  <si>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</si>
  <si>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</si>
  <si>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</si>
  <si>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</si>
  <si>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</si>
  <si>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</si>
  <si>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</si>
  <si>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</si>
  <si>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</si>
  <si>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</si>
  <si>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</si>
  <si>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</si>
  <si>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</si>
  <si>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</si>
  <si>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</si>
  <si>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</si>
  <si>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</si>
  <si>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</si>
  <si>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</si>
  <si>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</si>
  <si>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</si>
  <si>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</si>
  <si>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</si>
  <si>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</si>
  <si>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</si>
  <si>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</si>
  <si>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</si>
  <si>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</si>
  <si>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</si>
  <si>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</si>
  <si>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</si>
  <si>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</si>
  <si>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</si>
  <si>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</si>
  <si>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</si>
  <si>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</si>
  <si>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</si>
  <si>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</si>
  <si>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</si>
  <si>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</si>
  <si>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</si>
  <si>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</si>
  <si>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</si>
  <si>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</si>
  <si>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</si>
  <si>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</si>
  <si>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</si>
  <si>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</si>
  <si>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</si>
  <si>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</si>
  <si>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</si>
  <si>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</si>
  <si>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</si>
  <si>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</si>
  <si>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</si>
  <si>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</si>
  <si>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</si>
  <si>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</si>
  <si>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</si>
  <si>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</si>
  <si>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</si>
  <si>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</si>
  <si>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</si>
  <si>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</si>
  <si>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</si>
  <si>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</si>
  <si>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</si>
  <si>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</si>
  <si>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</si>
  <si>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</si>
  <si>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</si>
  <si>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</si>
  <si>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</si>
  <si>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</si>
  <si>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</si>
  <si>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</si>
  <si>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</si>
  <si>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</si>
  <si>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</si>
  <si>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</si>
  <si>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</si>
  <si>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</si>
  <si>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</si>
  <si>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</si>
  <si>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</si>
  <si>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</si>
  <si>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</si>
  <si>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</si>
  <si>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</si>
  <si>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</si>
  <si>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</si>
  <si>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</si>
  <si>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</si>
  <si>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</si>
  <si>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</si>
  <si>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</si>
  <si>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</si>
  <si>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</si>
  <si>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</si>
  <si>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</si>
  <si>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</si>
  <si>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</si>
  <si>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</si>
  <si>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</si>
  <si>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</si>
  <si>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</si>
  <si>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</si>
  <si>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</si>
  <si>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</si>
  <si>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</si>
  <si>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</si>
  <si>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</si>
  <si>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</si>
  <si>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</si>
  <si>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</si>
  <si>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</si>
  <si>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</si>
  <si>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</si>
  <si>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</si>
  <si>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</si>
  <si>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</si>
  <si>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</si>
  <si>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</si>
  <si>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</si>
  <si>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</si>
  <si>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</si>
  <si>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</si>
  <si>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</si>
  <si>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</si>
  <si>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</si>
  <si>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</si>
  <si>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</si>
  <si>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</si>
  <si>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</si>
  <si>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</si>
  <si>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</si>
  <si>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</si>
  <si>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</si>
  <si>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</si>
  <si>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</si>
  <si>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</si>
  <si>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</si>
  <si>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</si>
  <si>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</si>
  <si>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</si>
  <si>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</si>
  <si>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</si>
  <si>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</si>
  <si>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</si>
  <si>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</si>
  <si>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</si>
  <si>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</si>
  <si>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</si>
  <si>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</si>
  <si>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</si>
  <si>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</si>
  <si>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</si>
  <si>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</si>
  <si>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</si>
  <si>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</si>
  <si>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</si>
  <si>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</si>
  <si>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</si>
  <si>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</si>
  <si>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</si>
  <si>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</si>
  <si>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</si>
  <si>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</si>
  <si>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</si>
  <si>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</si>
  <si>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</si>
  <si>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</si>
  <si>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</si>
  <si>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</si>
  <si>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</si>
  <si>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</si>
  <si>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</si>
  <si>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</si>
  <si>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</si>
  <si>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</si>
  <si>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</si>
  <si>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</si>
  <si>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</si>
  <si>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</si>
  <si>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</si>
  <si>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</si>
  <si>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</si>
  <si>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</si>
  <si>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</si>
  <si>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</si>
  <si>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</si>
  <si>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</si>
  <si>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</si>
  <si>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</si>
  <si>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</si>
  <si>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</si>
  <si>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</si>
  <si>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</si>
  <si>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</si>
  <si>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</si>
  <si>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</si>
  <si>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</si>
  <si>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</si>
  <si>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</si>
  <si>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</si>
  <si>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</si>
  <si>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</si>
  <si>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</si>
  <si>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</si>
  <si>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</si>
  <si>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</si>
  <si>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</si>
  <si>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</si>
  <si>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</si>
  <si>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</si>
  <si>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</si>
  <si>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</si>
  <si>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</si>
  <si>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</si>
  <si>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</si>
  <si>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</si>
  <si>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</si>
  <si>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</si>
  <si>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</si>
  <si>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</si>
  <si>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</si>
  <si>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</si>
  <si>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</si>
  <si>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</si>
  <si>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</si>
  <si>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</si>
  <si>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</si>
  <si>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</si>
  <si>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</si>
  <si>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</si>
  <si>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</si>
  <si>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</si>
  <si>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</si>
  <si>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</si>
  <si>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</si>
  <si>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</si>
  <si>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</si>
  <si>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</si>
  <si>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</si>
  <si>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</si>
  <si>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</si>
  <si>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</si>
  <si>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</si>
  <si>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</si>
  <si>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</si>
  <si>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</si>
  <si>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</si>
  <si>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</si>
  <si>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</si>
  <si>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</si>
  <si>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</si>
  <si>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</si>
  <si>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</si>
  <si>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</si>
  <si>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</si>
  <si>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</si>
  <si>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</si>
  <si>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</si>
  <si>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</si>
  <si>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</si>
  <si>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</si>
  <si>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</si>
  <si>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</si>
  <si>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</si>
  <si>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</si>
  <si>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</si>
  <si>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</si>
  <si>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</si>
  <si>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</si>
  <si>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</si>
  <si>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</si>
  <si>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</si>
  <si>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</si>
  <si>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</si>
  <si>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</si>
  <si>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</si>
  <si>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</si>
  <si>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</si>
  <si>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</si>
  <si>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</si>
  <si>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</si>
  <si>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</si>
  <si>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</si>
  <si>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</si>
  <si>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</si>
  <si>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</si>
  <si>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</si>
  <si>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</si>
  <si>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</si>
  <si>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</si>
  <si>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</si>
  <si>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</si>
  <si>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</si>
  <si>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</si>
  <si>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</si>
  <si>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</si>
  <si>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</si>
  <si>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</si>
  <si>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</si>
  <si>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</si>
  <si>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</si>
  <si>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</si>
  <si>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</si>
  <si>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</si>
  <si>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</si>
  <si>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</si>
  <si>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</si>
  <si>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</si>
  <si>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</si>
  <si>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</si>
  <si>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</si>
  <si>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</si>
  <si>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</si>
  <si>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</si>
  <si>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</si>
  <si>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</si>
  <si>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</si>
  <si>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</si>
  <si>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</si>
  <si>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</si>
  <si>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</si>
  <si>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</si>
  <si>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</si>
  <si>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</si>
  <si>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</si>
  <si>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</si>
  <si>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</si>
  <si>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</si>
  <si>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</si>
  <si>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</si>
  <si>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</si>
  <si>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</si>
  <si>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</si>
  <si>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</si>
  <si>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</si>
  <si>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</si>
  <si>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</si>
  <si>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</si>
  <si>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</si>
  <si>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</si>
  <si>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</si>
  <si>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</si>
  <si>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</si>
  <si>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</si>
  <si>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</si>
  <si>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</si>
  <si>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</si>
  <si>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</si>
  <si>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</si>
  <si>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</si>
  <si>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</si>
  <si>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</si>
  <si>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</si>
  <si>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</si>
  <si>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</si>
  <si>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</si>
  <si>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</si>
  <si>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</si>
  <si>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</si>
  <si>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</si>
  <si>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</si>
  <si>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</si>
  <si>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</si>
  <si>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</si>
  <si>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</si>
  <si>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</si>
  <si>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</si>
  <si>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</si>
  <si>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</si>
  <si>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</si>
  <si>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</si>
  <si>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</si>
  <si>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</si>
  <si>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</si>
  <si>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</si>
  <si>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</si>
  <si>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</si>
  <si>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</si>
  <si>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</si>
  <si>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</si>
  <si>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</si>
  <si>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</si>
  <si>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</si>
  <si>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</si>
  <si>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</si>
  <si>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</si>
  <si>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</si>
  <si>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</si>
  <si>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</si>
  <si>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</si>
  <si>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</si>
  <si>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</si>
  <si>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</si>
  <si>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</si>
  <si>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</si>
  <si>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</si>
  <si>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</si>
  <si>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</si>
  <si>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</si>
  <si>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</si>
  <si>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</si>
  <si>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</si>
  <si>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</si>
  <si>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</si>
  <si>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</si>
  <si>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</si>
  <si>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</si>
  <si>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</si>
  <si>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</si>
  <si>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</si>
  <si>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</si>
  <si>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</si>
  <si>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</si>
  <si>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</si>
  <si>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</si>
  <si>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</si>
  <si>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</si>
  <si>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</si>
  <si>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</si>
  <si>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</si>
  <si>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</si>
  <si>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</si>
  <si>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</si>
  <si>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</si>
  <si>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</si>
  <si>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</si>
  <si>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</si>
  <si>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</si>
  <si>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</si>
  <si>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</si>
  <si>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</si>
  <si>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</si>
  <si>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</si>
  <si>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</si>
  <si>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</si>
  <si>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</si>
  <si>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</si>
  <si>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</si>
  <si>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</si>
  <si>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</si>
  <si>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</si>
  <si>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</si>
  <si>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</si>
  <si>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</si>
  <si>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</si>
  <si>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</si>
  <si>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</si>
  <si>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</si>
  <si>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</si>
  <si>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</si>
  <si>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</si>
  <si>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</si>
  <si>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</si>
  <si>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</si>
  <si>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</si>
  <si>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</si>
  <si>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</si>
  <si>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</si>
  <si>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</si>
  <si>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</si>
  <si>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</si>
  <si>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</si>
  <si>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</si>
  <si>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</si>
  <si>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</si>
  <si>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</si>
  <si>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</si>
  <si>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</si>
  <si>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</si>
  <si>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</si>
  <si>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</si>
  <si>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</si>
  <si>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</si>
  <si>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</si>
  <si>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</si>
  <si>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</si>
  <si>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</si>
  <si>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</si>
  <si>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</si>
  <si>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</si>
  <si>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</si>
  <si>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</si>
  <si>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</si>
  <si>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</si>
  <si>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</si>
  <si>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</si>
  <si>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</si>
  <si>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</si>
  <si>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</si>
  <si>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</si>
  <si>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</si>
  <si>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</si>
  <si>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</si>
  <si>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</si>
  <si>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</si>
  <si>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</si>
  <si>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</si>
  <si>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</si>
  <si>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</si>
  <si>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</si>
  <si>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</si>
  <si>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</si>
  <si>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</si>
  <si>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</si>
  <si>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</si>
  <si>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</si>
  <si>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</si>
  <si>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</si>
  <si>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</si>
  <si>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</si>
  <si>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</si>
  <si>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</si>
  <si>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</si>
  <si>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</si>
  <si>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</si>
  <si>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</si>
  <si>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</si>
  <si>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</si>
  <si>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</si>
  <si>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</si>
  <si>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</si>
  <si>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</si>
  <si>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</si>
  <si>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</si>
  <si>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</si>
  <si>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</si>
  <si>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</si>
  <si>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</si>
  <si>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</si>
  <si>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</si>
  <si>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</si>
  <si>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</si>
  <si>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</si>
  <si>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</si>
  <si>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</si>
  <si>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</si>
  <si>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</si>
  <si>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</si>
  <si>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</si>
  <si>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</si>
  <si>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</si>
  <si>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</si>
  <si>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</si>
  <si>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</si>
  <si>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</si>
  <si>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</si>
  <si>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</si>
  <si>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</si>
  <si>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</si>
  <si>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</si>
  <si>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</si>
  <si>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</si>
  <si>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</si>
  <si>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</si>
  <si>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</si>
  <si>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</si>
  <si>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</si>
  <si>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</si>
  <si>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</si>
  <si>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</si>
  <si>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</si>
  <si>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</si>
  <si>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</si>
  <si>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</si>
  <si>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</si>
  <si>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</si>
  <si>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</si>
  <si>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</si>
  <si>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</si>
  <si>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</si>
  <si>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</si>
  <si>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</si>
  <si>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</si>
  <si>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</si>
  <si>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</si>
  <si>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</si>
  <si>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</si>
  <si>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</si>
  <si>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</si>
  <si>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</si>
  <si>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</si>
  <si>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</si>
  <si>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</si>
  <si>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</si>
  <si>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</si>
  <si>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</si>
  <si>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</si>
  <si>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</si>
  <si>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</si>
  <si>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</si>
  <si>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</si>
  <si>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</si>
  <si>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</si>
  <si>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</si>
  <si>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</si>
  <si>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</si>
  <si>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</si>
  <si>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</si>
  <si>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</si>
  <si>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</si>
  <si>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</si>
  <si>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</si>
  <si>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</si>
  <si>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</si>
  <si>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</si>
  <si>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</si>
  <si>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</si>
  <si>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</si>
  <si>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</si>
  <si>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</si>
  <si>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</si>
  <si>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</si>
  <si>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</si>
  <si>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</si>
  <si>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</si>
  <si>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</si>
  <si>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</si>
  <si>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</si>
  <si>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</si>
  <si>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</si>
  <si>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</si>
  <si>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</si>
  <si>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</si>
  <si>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</si>
  <si>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</si>
  <si>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</si>
  <si>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</si>
  <si>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</si>
  <si>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</si>
  <si>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</si>
  <si>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</si>
  <si>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</si>
  <si>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</si>
  <si>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</si>
  <si>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</si>
  <si>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</si>
  <si>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</si>
  <si>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</si>
  <si>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</si>
  <si>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</si>
  <si>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</si>
  <si>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</si>
  <si>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</si>
  <si>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</si>
  <si>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</si>
  <si>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</si>
  <si>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</si>
  <si>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</si>
  <si>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</si>
  <si>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</si>
  <si>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</si>
  <si>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</si>
  <si>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</si>
  <si>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</si>
  <si>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</si>
  <si>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</si>
  <si>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</si>
  <si>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</si>
  <si>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</si>
  <si>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</si>
  <si>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</si>
  <si>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</si>
  <si>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</si>
  <si>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</si>
  <si>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</si>
  <si>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</si>
  <si>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</si>
  <si>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</si>
  <si>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</si>
  <si>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</si>
  <si>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</si>
  <si>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</si>
  <si>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</si>
  <si>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</si>
  <si>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</si>
  <si>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</si>
  <si>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</si>
  <si>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</si>
  <si>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</si>
  <si>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</si>
  <si>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</si>
  <si>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</si>
  <si>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</si>
  <si>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</si>
  <si>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</si>
  <si>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</si>
  <si>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</si>
  <si>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</si>
  <si>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</si>
  <si>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</si>
  <si>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</si>
  <si>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</si>
  <si>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</si>
  <si>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</si>
  <si>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</si>
  <si>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</si>
  <si>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</si>
  <si>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</si>
  <si>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</si>
  <si>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</si>
  <si>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</si>
  <si>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</si>
  <si>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</si>
  <si>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</si>
  <si>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</si>
  <si>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</si>
  <si>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</si>
  <si>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</si>
  <si>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</si>
  <si>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</si>
  <si>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</si>
  <si>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</si>
  <si>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</si>
  <si>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</si>
  <si>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</si>
  <si>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</si>
  <si>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</si>
  <si>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</si>
  <si>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</si>
  <si>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</si>
  <si>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</si>
  <si>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</si>
  <si>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</si>
  <si>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</si>
  <si>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</si>
  <si>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</si>
  <si>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</si>
  <si>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</si>
  <si>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</si>
  <si>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</si>
  <si>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</si>
  <si>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</si>
  <si>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</si>
  <si>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</si>
  <si>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</si>
  <si>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</si>
  <si>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</si>
  <si>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</si>
  <si>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</si>
  <si>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</si>
  <si>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</si>
  <si>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</si>
  <si>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</si>
  <si>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</si>
  <si>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</si>
  <si>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</si>
  <si>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</si>
  <si>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</si>
  <si>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</si>
  <si>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</si>
  <si>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</si>
  <si>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</si>
  <si>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</si>
  <si>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</si>
  <si>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</si>
  <si>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</si>
  <si>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</si>
  <si>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</si>
  <si>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</si>
  <si>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</si>
  <si>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</si>
  <si>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</si>
  <si>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</si>
  <si>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</si>
  <si>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</si>
  <si>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</si>
  <si>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</si>
  <si>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</si>
  <si>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</si>
  <si>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</si>
  <si>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</si>
  <si>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</si>
  <si>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</si>
  <si>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</si>
  <si>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</si>
  <si>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</si>
  <si>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</si>
  <si>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</si>
  <si>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</si>
  <si>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</si>
  <si>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</si>
  <si>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</si>
  <si>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</si>
  <si>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</si>
  <si>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</si>
  <si>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</si>
  <si>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</si>
  <si>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</si>
  <si>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</si>
  <si>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</si>
  <si>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</si>
  <si>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</si>
  <si>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</si>
  <si>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</si>
  <si>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</si>
  <si>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</si>
  <si>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</si>
  <si>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</si>
  <si>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</si>
  <si>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</si>
  <si>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</si>
  <si>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</si>
  <si>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</si>
  <si>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</si>
  <si>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</si>
  <si>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</si>
  <si>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</si>
  <si>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</si>
  <si>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</si>
  <si>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</si>
  <si>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</si>
  <si>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</si>
  <si>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</si>
  <si>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</si>
  <si>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</si>
  <si>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</si>
  <si>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</si>
  <si>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</si>
  <si>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</si>
  <si>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</si>
  <si>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</si>
  <si>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</si>
  <si>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</si>
  <si>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</si>
  <si>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</si>
  <si>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</si>
  <si>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</si>
  <si>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</si>
  <si>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</si>
  <si>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</si>
  <si>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</si>
  <si>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</si>
  <si>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</si>
  <si>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</si>
  <si>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</si>
  <si>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</si>
  <si>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</si>
  <si>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</si>
  <si>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</si>
  <si>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</si>
  <si>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</si>
  <si>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</si>
  <si>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</si>
  <si>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</si>
  <si>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</si>
  <si>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</si>
  <si>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</si>
  <si>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</si>
  <si>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</si>
  <si>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</si>
  <si>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</si>
  <si>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</si>
  <si>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</si>
  <si>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</si>
  <si>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</si>
  <si>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</si>
  <si>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</si>
  <si>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</si>
  <si>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</si>
  <si>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</si>
  <si>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</si>
  <si>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医療法人社団康喜会辻仲病院柏の葉</t>
    <phoneticPr fontId="3"/>
  </si>
  <si>
    <t>〒277-0871 柏市若柴１７８番地２　柏の葉キャンパス１４８街区６</t>
    <phoneticPr fontId="3"/>
  </si>
  <si>
    <t>〇</t>
  </si>
  <si>
    <t>医療法人</t>
  </si>
  <si>
    <t>複数の診療科で活用</t>
  </si>
  <si>
    <t>泌尿器科</t>
  </si>
  <si>
    <t>肛門外科</t>
  </si>
  <si>
    <t>婦人科</t>
  </si>
  <si>
    <t>急性期一般入院料１</t>
  </si>
  <si>
    <t>ＤＰＣ病院ではない</t>
  </si>
  <si>
    <t>有</t>
  </si>
  <si>
    <t>看護必要度Ⅰ</t>
    <phoneticPr fontId="3"/>
  </si>
  <si>
    <t>4階病棟</t>
  </si>
  <si>
    <t>急性期機能</t>
  </si>
  <si>
    <t>消化器外科（胃腸外科）</t>
  </si>
  <si>
    <t>急性期一般入院料２</t>
  </si>
  <si>
    <t>5階病棟</t>
  </si>
  <si>
    <t>内科</t>
  </si>
  <si>
    <t>消化器内科（胃腸内科）</t>
  </si>
  <si>
    <t>６階病棟</t>
  </si>
  <si>
    <t>緩和ケア病棟入院料１</t>
  </si>
  <si>
    <t>-</t>
    <phoneticPr fontId="3"/>
  </si>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</sst>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027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1050</v>
      </c>
      <c r="N9" s="282" t="s">
        <v>1053</v>
      </c>
      <c r="O9" s="282" t="s">
        <v>1056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1050</v>
      </c>
      <c r="N22" s="282" t="s">
        <v>1053</v>
      </c>
      <c r="O22" s="282" t="s">
        <v>1056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1050</v>
      </c>
      <c r="N35" s="282" t="s">
        <v>1053</v>
      </c>
      <c r="O35" s="282" t="s">
        <v>1056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1050</v>
      </c>
      <c r="N44" s="282" t="s">
        <v>1053</v>
      </c>
      <c r="O44" s="282" t="s">
        <v>1056</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1050</v>
      </c>
      <c r="N89" s="262" t="s">
        <v>1053</v>
      </c>
      <c r="O89" s="262" t="s">
        <v>1056</v>
      </c>
    </row>
    <row r="90" spans="1:23" s="21" customFormat="1">
      <c r="A90" s="243"/>
      <c r="B90" s="1"/>
      <c r="C90" s="3"/>
      <c r="D90" s="3"/>
      <c r="E90" s="3"/>
      <c r="F90" s="3"/>
      <c r="G90" s="3"/>
      <c r="H90" s="287"/>
      <c r="I90" s="67" t="s">
        <v>36</v>
      </c>
      <c r="J90" s="68"/>
      <c r="K90" s="69"/>
      <c r="L90" s="262" t="s">
        <v>1047</v>
      </c>
      <c r="M90" s="262" t="s">
        <v>1047</v>
      </c>
      <c r="N90" s="262" t="s">
        <v>1047</v>
      </c>
      <c r="O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176</v>
      </c>
      <c r="K99" s="237" t="str">
        <f>IF(OR(COUNTIF(L99:O99,"未確認")&gt;0,COUNTIF(L99:O99,"~*")&gt;0),"※","")</f>
        <v/>
      </c>
      <c r="L99" s="258">
        <v>51</v>
      </c>
      <c r="M99" s="258">
        <v>51</v>
      </c>
      <c r="N99" s="258">
        <v>50</v>
      </c>
      <c r="O99" s="258">
        <v>24</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176</v>
      </c>
      <c r="K101" s="237" t="str">
        <f>IF(OR(COUNTIF(L101:O101,"未確認")&gt;0,COUNTIF(L101:O101,"~*")&gt;0),"※","")</f>
        <v/>
      </c>
      <c r="L101" s="258">
        <v>51</v>
      </c>
      <c r="M101" s="258">
        <v>51</v>
      </c>
      <c r="N101" s="258">
        <v>50</v>
      </c>
      <c r="O101" s="258">
        <v>24</v>
      </c>
    </row>
    <row r="102" spans="1:22" s="83" customFormat="1" ht="34.5" customHeight="1">
      <c r="A102" s="244" t="s">
        <v>610</v>
      </c>
      <c r="B102" s="84"/>
      <c r="C102" s="376"/>
      <c r="D102" s="378"/>
      <c r="E102" s="316" t="s">
        <v>612</v>
      </c>
      <c r="F102" s="317"/>
      <c r="G102" s="317"/>
      <c r="H102" s="318"/>
      <c r="I102" s="419"/>
      <c r="J102" s="256">
        <f t="shared" si="0"/>
        <v>176</v>
      </c>
      <c r="K102" s="237" t="str">
        <f t="shared" ref="K102:K111" si="1">IF(OR(COUNTIF(L101:O101,"未確認")&gt;0,COUNTIF(L101:O101,"~*")&gt;0),"※","")</f>
        <v/>
      </c>
      <c r="L102" s="258">
        <v>51</v>
      </c>
      <c r="M102" s="258">
        <v>51</v>
      </c>
      <c r="N102" s="258">
        <v>50</v>
      </c>
      <c r="O102" s="258">
        <v>24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1051</v>
      </c>
    </row>
    <row r="121" spans="1:22" s="83" customFormat="1" ht="40.5" customHeight="1">
      <c r="A121" s="244" t="s">
        <v>618</v>
      </c>
      <c r="B121" s="1"/>
      <c r="C121" s="295"/>
      <c r="D121" s="297"/>
      <c r="E121" s="333" t="s">
        <v>53</v>
      </c>
      <c r="F121" s="334"/>
      <c r="G121" s="334"/>
      <c r="H121" s="335"/>
      <c r="I121" s="353"/>
      <c r="J121" s="101"/>
      <c r="K121" s="102"/>
      <c r="L121" s="98" t="s">
        <v>1039</v>
      </c>
      <c r="M121" s="98" t="s">
        <v>1048</v>
      </c>
      <c r="N121" s="98" t="s">
        <v>1051</v>
      </c>
      <c r="O121" s="98" t="s">
        <v>533</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1052</v>
      </c>
      <c r="O122" s="98" t="s">
        <v>533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1049</v>
      </c>
      <c r="N131" s="98" t="s">
        <v>1049</v>
      </c>
      <c r="O131" s="98" t="s">
        <v>1054</v>
      </c>
    </row>
    <row r="132" spans="1:22" s="83" customFormat="1" ht="34.5" customHeight="1">
      <c r="A132" s="244" t="s">
        <v>621</v>
      </c>
      <c r="B132" s="84"/>
      <c r="C132" s="295"/>
      <c r="D132" s="297"/>
      <c r="E132" s="319" t="s">
        <v>58</v>
      </c>
      <c r="F132" s="320"/>
      <c r="G132" s="320"/>
      <c r="H132" s="321"/>
      <c r="I132" s="388"/>
      <c r="J132" s="101"/>
      <c r="K132" s="102"/>
      <c r="L132" s="82">
        <v>51</v>
      </c>
      <c r="M132" s="82">
        <v>51</v>
      </c>
      <c r="N132" s="82">
        <v>50</v>
      </c>
      <c r="O132" s="82">
        <v>24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386</v>
      </c>
      <c r="K145" s="264" t="str">
        <f t="shared" ref="K145:K176" si="3">IF(OR(COUNTIF(L145:O145,"未確認")&gt;0,COUNTIF(L145:O145,"~*")&gt;0),"※","")</f>
        <v/>
      </c>
      <c r="L145" s="117">
        <v>132</v>
      </c>
      <c r="M145" s="117">
        <v>129</v>
      </c>
      <c r="N145" s="117">
        <v>125</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36</v>
      </c>
      <c r="K210" s="264" t="str">
        <f t="shared" si="7"/>
        <v/>
      </c>
      <c r="L210" s="117">
        <v>0</v>
      </c>
      <c r="M210" s="117">
        <v>0</v>
      </c>
      <c r="N210" s="117">
        <v>0</v>
      </c>
      <c r="O210" s="117">
        <v>36</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170</v>
      </c>
      <c r="K220" s="264" t="str">
        <f t="shared" si="7"/>
        <v/>
      </c>
      <c r="L220" s="117">
        <v>35</v>
      </c>
      <c r="M220" s="117">
        <v>45</v>
      </c>
      <c r="N220" s="117">
        <v>90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26</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10.8</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89</v>
      </c>
      <c r="K269" s="81" t="str">
        <f t="shared" si="8"/>
        <v/>
      </c>
      <c r="L269" s="147">
        <v>23</v>
      </c>
      <c r="M269" s="147">
        <v>23</v>
      </c>
      <c r="N269" s="147">
        <v>18</v>
      </c>
      <c r="O269" s="147">
        <v>25</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0</v>
      </c>
      <c r="M270" s="148">
        <v>0</v>
      </c>
      <c r="N270" s="148">
        <v>1</v>
      </c>
      <c r="O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0</v>
      </c>
      <c r="M271" s="147">
        <v>0</v>
      </c>
      <c r="N271" s="147">
        <v>1</v>
      </c>
      <c r="O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9</v>
      </c>
      <c r="K273" s="81" t="str">
        <f t="shared" si="8"/>
        <v/>
      </c>
      <c r="L273" s="147">
        <v>2</v>
      </c>
      <c r="M273" s="147">
        <v>2</v>
      </c>
      <c r="N273" s="147">
        <v>3</v>
      </c>
      <c r="O273" s="147">
        <v>2</v>
      </c>
    </row>
    <row r="274" spans="1:15" s="83" customFormat="1" ht="34.5" customHeight="1">
      <c r="A274" s="249" t="s">
        <v>727</v>
      </c>
      <c r="B274" s="120"/>
      <c r="C274" s="371"/>
      <c r="D274" s="371"/>
      <c r="E274" s="371"/>
      <c r="F274" s="371"/>
      <c r="G274" s="370" t="s">
        <v>148</v>
      </c>
      <c r="H274" s="370"/>
      <c r="I274" s="403"/>
      <c r="J274" s="266">
        <f t="shared" si="9"/>
        <v>2</v>
      </c>
      <c r="K274" s="81" t="str">
        <f t="shared" si="8"/>
        <v/>
      </c>
      <c r="L274" s="148">
        <v>1</v>
      </c>
      <c r="M274" s="148">
        <v>1</v>
      </c>
      <c r="N274" s="148">
        <v>0</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10</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0.5</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10</v>
      </c>
      <c r="M297" s="147">
        <v>13</v>
      </c>
      <c r="N297" s="147">
        <v>23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2</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3</v>
      </c>
      <c r="M301" s="147">
        <v>8</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6556</v>
      </c>
      <c r="K392" s="81" t="str">
        <f t="shared" ref="K392:K397" si="12">IF(OR(COUNTIF(L392:O392,"未確認")&gt;0,COUNTIF(L392:O392,"~*")&gt;0),"※","")</f>
        <v/>
      </c>
      <c r="L392" s="147">
        <v>1862</v>
      </c>
      <c r="M392" s="147">
        <v>1987</v>
      </c>
      <c r="N392" s="147">
        <v>2451</v>
      </c>
      <c r="O392" s="147">
        <v>256</v>
      </c>
    </row>
    <row r="393" spans="1:22" s="83" customFormat="1" ht="34.5" customHeight="1">
      <c r="A393" s="249" t="s">
        <v>773</v>
      </c>
      <c r="B393" s="84"/>
      <c r="C393" s="369"/>
      <c r="D393" s="379"/>
      <c r="E393" s="319" t="s">
        <v>224</v>
      </c>
      <c r="F393" s="320"/>
      <c r="G393" s="320"/>
      <c r="H393" s="321"/>
      <c r="I393" s="342"/>
      <c r="J393" s="140">
        <f t="shared" si="11"/>
        <v>4825</v>
      </c>
      <c r="K393" s="81" t="str">
        <f t="shared" si="12"/>
        <v/>
      </c>
      <c r="L393" s="147">
        <v>1448</v>
      </c>
      <c r="M393" s="147">
        <v>1511</v>
      </c>
      <c r="N393" s="147">
        <v>1717</v>
      </c>
      <c r="O393" s="147">
        <v>149</v>
      </c>
    </row>
    <row r="394" spans="1:22" s="83" customFormat="1" ht="34.5" customHeight="1">
      <c r="A394" s="250" t="s">
        <v>774</v>
      </c>
      <c r="B394" s="84"/>
      <c r="C394" s="369"/>
      <c r="D394" s="380"/>
      <c r="E394" s="319" t="s">
        <v>225</v>
      </c>
      <c r="F394" s="320"/>
      <c r="G394" s="320"/>
      <c r="H394" s="321"/>
      <c r="I394" s="342"/>
      <c r="J394" s="140">
        <f t="shared" si="11"/>
        <v>1488</v>
      </c>
      <c r="K394" s="81" t="str">
        <f t="shared" si="12"/>
        <v/>
      </c>
      <c r="L394" s="147">
        <v>374</v>
      </c>
      <c r="M394" s="147">
        <v>392</v>
      </c>
      <c r="N394" s="147">
        <v>623</v>
      </c>
      <c r="O394" s="147">
        <v>99</v>
      </c>
    </row>
    <row r="395" spans="1:22" s="83" customFormat="1" ht="34.5" customHeight="1">
      <c r="A395" s="250" t="s">
        <v>775</v>
      </c>
      <c r="B395" s="84"/>
      <c r="C395" s="369"/>
      <c r="D395" s="381"/>
      <c r="E395" s="319" t="s">
        <v>226</v>
      </c>
      <c r="F395" s="320"/>
      <c r="G395" s="320"/>
      <c r="H395" s="321"/>
      <c r="I395" s="342"/>
      <c r="J395" s="140">
        <f t="shared" si="11"/>
        <v>243</v>
      </c>
      <c r="K395" s="81" t="str">
        <f t="shared" si="12"/>
        <v/>
      </c>
      <c r="L395" s="147">
        <v>40</v>
      </c>
      <c r="M395" s="147">
        <v>84</v>
      </c>
      <c r="N395" s="147">
        <v>111</v>
      </c>
      <c r="O395" s="147">
        <v>8</v>
      </c>
    </row>
    <row r="396" spans="1:22" s="83" customFormat="1" ht="34.5" customHeight="1">
      <c r="A396" s="250" t="s">
        <v>776</v>
      </c>
      <c r="B396" s="1"/>
      <c r="C396" s="369"/>
      <c r="D396" s="319" t="s">
        <v>227</v>
      </c>
      <c r="E396" s="320"/>
      <c r="F396" s="320"/>
      <c r="G396" s="320"/>
      <c r="H396" s="321"/>
      <c r="I396" s="342"/>
      <c r="J396" s="140">
        <f t="shared" si="11"/>
        <v>29706</v>
      </c>
      <c r="K396" s="81" t="str">
        <f t="shared" si="12"/>
        <v/>
      </c>
      <c r="L396" s="147">
        <v>8765</v>
      </c>
      <c r="M396" s="147">
        <v>8725</v>
      </c>
      <c r="N396" s="147">
        <v>6243</v>
      </c>
      <c r="O396" s="147">
        <v>5973</v>
      </c>
    </row>
    <row r="397" spans="1:22" s="83" customFormat="1" ht="34.5" customHeight="1">
      <c r="A397" s="250" t="s">
        <v>777</v>
      </c>
      <c r="B397" s="119"/>
      <c r="C397" s="369"/>
      <c r="D397" s="319" t="s">
        <v>228</v>
      </c>
      <c r="E397" s="320"/>
      <c r="F397" s="320"/>
      <c r="G397" s="320"/>
      <c r="H397" s="321"/>
      <c r="I397" s="343"/>
      <c r="J397" s="140">
        <f t="shared" si="11"/>
        <v>6381</v>
      </c>
      <c r="K397" s="81" t="str">
        <f t="shared" si="12"/>
        <v/>
      </c>
      <c r="L397" s="147">
        <v>1848</v>
      </c>
      <c r="M397" s="147">
        <v>1998</v>
      </c>
      <c r="N397" s="147">
        <v>2267</v>
      </c>
      <c r="O397" s="147">
        <v>268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6556</v>
      </c>
      <c r="K405" s="81" t="str">
        <f t="shared" ref="K405:K422" si="14">IF(OR(COUNTIF(L405:O405,"未確認")&gt;0,COUNTIF(L405:O405,"~*")&gt;0),"※","")</f>
        <v/>
      </c>
      <c r="L405" s="147">
        <v>1862</v>
      </c>
      <c r="M405" s="147">
        <v>1987</v>
      </c>
      <c r="N405" s="147">
        <v>2451</v>
      </c>
      <c r="O405" s="147">
        <v>256</v>
      </c>
    </row>
    <row r="406" spans="1:22" s="83" customFormat="1" ht="34.5" customHeight="1">
      <c r="A406" s="251" t="s">
        <v>779</v>
      </c>
      <c r="B406" s="119"/>
      <c r="C406" s="368"/>
      <c r="D406" s="374" t="s">
        <v>233</v>
      </c>
      <c r="E406" s="376" t="s">
        <v>234</v>
      </c>
      <c r="F406" s="377"/>
      <c r="G406" s="377"/>
      <c r="H406" s="378"/>
      <c r="I406" s="360"/>
      <c r="J406" s="140">
        <f t="shared" si="13"/>
        <v>34</v>
      </c>
      <c r="K406" s="81" t="str">
        <f t="shared" si="14"/>
        <v/>
      </c>
      <c r="L406" s="147">
        <v>2</v>
      </c>
      <c r="M406" s="147">
        <v>7</v>
      </c>
      <c r="N406" s="147">
        <v>9</v>
      </c>
      <c r="O406" s="147">
        <v>16</v>
      </c>
    </row>
    <row r="407" spans="1:22" s="83" customFormat="1" ht="34.5" customHeight="1">
      <c r="A407" s="251" t="s">
        <v>780</v>
      </c>
      <c r="B407" s="119"/>
      <c r="C407" s="368"/>
      <c r="D407" s="368"/>
      <c r="E407" s="319" t="s">
        <v>235</v>
      </c>
      <c r="F407" s="320"/>
      <c r="G407" s="320"/>
      <c r="H407" s="321"/>
      <c r="I407" s="360"/>
      <c r="J407" s="140">
        <f t="shared" si="13"/>
        <v>6311</v>
      </c>
      <c r="K407" s="81" t="str">
        <f t="shared" si="14"/>
        <v/>
      </c>
      <c r="L407" s="147">
        <v>1842</v>
      </c>
      <c r="M407" s="147">
        <v>1973</v>
      </c>
      <c r="N407" s="147">
        <v>2365</v>
      </c>
      <c r="O407" s="147">
        <v>131</v>
      </c>
    </row>
    <row r="408" spans="1:22" s="83" customFormat="1" ht="34.5" customHeight="1">
      <c r="A408" s="251" t="s">
        <v>781</v>
      </c>
      <c r="B408" s="119"/>
      <c r="C408" s="368"/>
      <c r="D408" s="368"/>
      <c r="E408" s="319" t="s">
        <v>236</v>
      </c>
      <c r="F408" s="320"/>
      <c r="G408" s="320"/>
      <c r="H408" s="321"/>
      <c r="I408" s="360"/>
      <c r="J408" s="140">
        <f t="shared" si="13"/>
        <v>120</v>
      </c>
      <c r="K408" s="81" t="str">
        <f t="shared" si="14"/>
        <v/>
      </c>
      <c r="L408" s="147">
        <v>5</v>
      </c>
      <c r="M408" s="147">
        <v>6</v>
      </c>
      <c r="N408" s="147">
        <v>2</v>
      </c>
      <c r="O408" s="147">
        <v>107</v>
      </c>
    </row>
    <row r="409" spans="1:22" s="83" customFormat="1" ht="34.5" customHeight="1">
      <c r="A409" s="251" t="s">
        <v>782</v>
      </c>
      <c r="B409" s="119"/>
      <c r="C409" s="368"/>
      <c r="D409" s="368"/>
      <c r="E409" s="316" t="s">
        <v>986</v>
      </c>
      <c r="F409" s="317"/>
      <c r="G409" s="317"/>
      <c r="H409" s="318"/>
      <c r="I409" s="360"/>
      <c r="J409" s="140">
        <f t="shared" si="13"/>
        <v>91</v>
      </c>
      <c r="K409" s="81" t="str">
        <f t="shared" si="14"/>
        <v/>
      </c>
      <c r="L409" s="147">
        <v>13</v>
      </c>
      <c r="M409" s="147">
        <v>1</v>
      </c>
      <c r="N409" s="147">
        <v>75</v>
      </c>
      <c r="O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6571</v>
      </c>
      <c r="K413" s="81" t="str">
        <f t="shared" si="14"/>
        <v/>
      </c>
      <c r="L413" s="147">
        <v>1848</v>
      </c>
      <c r="M413" s="147">
        <v>1998</v>
      </c>
      <c r="N413" s="147">
        <v>2457</v>
      </c>
      <c r="O413" s="147">
        <v>268</v>
      </c>
    </row>
    <row r="414" spans="1:22" s="83" customFormat="1" ht="34.5" customHeight="1">
      <c r="A414" s="251" t="s">
        <v>787</v>
      </c>
      <c r="B414" s="119"/>
      <c r="C414" s="368"/>
      <c r="D414" s="374" t="s">
        <v>240</v>
      </c>
      <c r="E414" s="376" t="s">
        <v>241</v>
      </c>
      <c r="F414" s="377"/>
      <c r="G414" s="377"/>
      <c r="H414" s="378"/>
      <c r="I414" s="360"/>
      <c r="J414" s="140">
        <f t="shared" si="13"/>
        <v>33</v>
      </c>
      <c r="K414" s="81" t="str">
        <f t="shared" si="14"/>
        <v/>
      </c>
      <c r="L414" s="147">
        <v>9</v>
      </c>
      <c r="M414" s="147">
        <v>12</v>
      </c>
      <c r="N414" s="147">
        <v>7</v>
      </c>
      <c r="O414" s="147">
        <v>5</v>
      </c>
    </row>
    <row r="415" spans="1:22" s="83" customFormat="1" ht="34.5" customHeight="1">
      <c r="A415" s="251" t="s">
        <v>788</v>
      </c>
      <c r="B415" s="119"/>
      <c r="C415" s="368"/>
      <c r="D415" s="368"/>
      <c r="E415" s="319" t="s">
        <v>242</v>
      </c>
      <c r="F415" s="320"/>
      <c r="G415" s="320"/>
      <c r="H415" s="321"/>
      <c r="I415" s="360"/>
      <c r="J415" s="140">
        <f t="shared" si="13"/>
        <v>6252</v>
      </c>
      <c r="K415" s="81" t="str">
        <f t="shared" si="14"/>
        <v/>
      </c>
      <c r="L415" s="147">
        <v>1824</v>
      </c>
      <c r="M415" s="147">
        <v>1976</v>
      </c>
      <c r="N415" s="147">
        <v>2382</v>
      </c>
      <c r="O415" s="147">
        <v>70</v>
      </c>
    </row>
    <row r="416" spans="1:22" s="83" customFormat="1" ht="34.5" customHeight="1">
      <c r="A416" s="251" t="s">
        <v>789</v>
      </c>
      <c r="B416" s="119"/>
      <c r="C416" s="368"/>
      <c r="D416" s="368"/>
      <c r="E416" s="319" t="s">
        <v>243</v>
      </c>
      <c r="F416" s="320"/>
      <c r="G416" s="320"/>
      <c r="H416" s="321"/>
      <c r="I416" s="360"/>
      <c r="J416" s="140">
        <f t="shared" si="13"/>
        <v>24</v>
      </c>
      <c r="K416" s="81" t="str">
        <f t="shared" si="14"/>
        <v/>
      </c>
      <c r="L416" s="147">
        <v>2</v>
      </c>
      <c r="M416" s="147">
        <v>6</v>
      </c>
      <c r="N416" s="147">
        <v>12</v>
      </c>
      <c r="O416" s="147">
        <v>4</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0</v>
      </c>
      <c r="M417" s="147">
        <v>0</v>
      </c>
      <c r="N417" s="147">
        <v>1</v>
      </c>
      <c r="O417" s="147">
        <v>0</v>
      </c>
    </row>
    <row r="418" spans="1:22" s="83" customFormat="1" ht="34.5" customHeight="1">
      <c r="A418" s="251" t="s">
        <v>791</v>
      </c>
      <c r="B418" s="119"/>
      <c r="C418" s="368"/>
      <c r="D418" s="368"/>
      <c r="E418" s="319" t="s">
        <v>245</v>
      </c>
      <c r="F418" s="320"/>
      <c r="G418" s="320"/>
      <c r="H418" s="321"/>
      <c r="I418" s="360"/>
      <c r="J418" s="140">
        <f t="shared" si="13"/>
        <v>31</v>
      </c>
      <c r="K418" s="81" t="str">
        <f t="shared" si="14"/>
        <v/>
      </c>
      <c r="L418" s="147">
        <v>1</v>
      </c>
      <c r="M418" s="147">
        <v>0</v>
      </c>
      <c r="N418" s="147">
        <v>30</v>
      </c>
      <c r="O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8</v>
      </c>
      <c r="K420" s="81" t="str">
        <f t="shared" si="14"/>
        <v/>
      </c>
      <c r="L420" s="147">
        <v>1</v>
      </c>
      <c r="M420" s="147">
        <v>1</v>
      </c>
      <c r="N420" s="147">
        <v>6</v>
      </c>
      <c r="O420" s="147">
        <v>0</v>
      </c>
    </row>
    <row r="421" spans="1:22" s="83" customFormat="1" ht="34.5" customHeight="1">
      <c r="A421" s="251" t="s">
        <v>794</v>
      </c>
      <c r="B421" s="119"/>
      <c r="C421" s="368"/>
      <c r="D421" s="368"/>
      <c r="E421" s="319" t="s">
        <v>247</v>
      </c>
      <c r="F421" s="320"/>
      <c r="G421" s="320"/>
      <c r="H421" s="321"/>
      <c r="I421" s="360"/>
      <c r="J421" s="140">
        <f t="shared" si="13"/>
        <v>219</v>
      </c>
      <c r="K421" s="81" t="str">
        <f t="shared" si="14"/>
        <v/>
      </c>
      <c r="L421" s="147">
        <v>11</v>
      </c>
      <c r="M421" s="147">
        <v>3</v>
      </c>
      <c r="N421" s="147">
        <v>17</v>
      </c>
      <c r="O421" s="147">
        <v>188</v>
      </c>
    </row>
    <row r="422" spans="1:22" s="83" customFormat="1" ht="34.5" customHeight="1">
      <c r="A422" s="251" t="s">
        <v>795</v>
      </c>
      <c r="B422" s="119"/>
      <c r="C422" s="368"/>
      <c r="D422" s="368"/>
      <c r="E422" s="319" t="s">
        <v>166</v>
      </c>
      <c r="F422" s="320"/>
      <c r="G422" s="320"/>
      <c r="H422" s="321"/>
      <c r="I422" s="361"/>
      <c r="J422" s="140">
        <f t="shared" si="13"/>
        <v>3</v>
      </c>
      <c r="K422" s="81" t="str">
        <f t="shared" si="14"/>
        <v/>
      </c>
      <c r="L422" s="147">
        <v>0</v>
      </c>
      <c r="M422" s="147">
        <v>0</v>
      </c>
      <c r="N422" s="147">
        <v>2</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6538</v>
      </c>
      <c r="K430" s="193" t="str">
        <f>IF(OR(COUNTIF(L430:O430,"未確認")&gt;0,COUNTIF(L430:O430,"~*")&gt;0),"※","")</f>
        <v/>
      </c>
      <c r="L430" s="147">
        <v>1839</v>
      </c>
      <c r="M430" s="147">
        <v>1986</v>
      </c>
      <c r="N430" s="147">
        <v>2450</v>
      </c>
      <c r="O430" s="147">
        <v>263</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41</v>
      </c>
      <c r="K431" s="193" t="str">
        <f>IF(OR(COUNTIF(L431:O431,"未確認")&gt;0,COUNTIF(L431:O431,"~*")&gt;0),"※","")</f>
        <v/>
      </c>
      <c r="L431" s="147">
        <v>4</v>
      </c>
      <c r="M431" s="147">
        <v>0</v>
      </c>
      <c r="N431" s="147">
        <v>25</v>
      </c>
      <c r="O431" s="147">
        <v>12</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77</v>
      </c>
      <c r="K432" s="193" t="str">
        <f>IF(OR(COUNTIF(L432:O432,"未確認")&gt;0,COUNTIF(L432:O432,"~*")&gt;0),"※","")</f>
        <v/>
      </c>
      <c r="L432" s="147">
        <v>28</v>
      </c>
      <c r="M432" s="147">
        <v>4</v>
      </c>
      <c r="N432" s="147">
        <v>18</v>
      </c>
      <c r="O432" s="147">
        <v>27</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6417</v>
      </c>
      <c r="K433" s="193" t="str">
        <f>IF(OR(COUNTIF(L433:O433,"未確認")&gt;0,COUNTIF(L433:O433,"~*")&gt;0),"※","")</f>
        <v/>
      </c>
      <c r="L433" s="147">
        <v>1807</v>
      </c>
      <c r="M433" s="147">
        <v>1982</v>
      </c>
      <c r="N433" s="147">
        <v>2404</v>
      </c>
      <c r="O433" s="147">
        <v>224</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3</v>
      </c>
      <c r="K434" s="193" t="str">
        <f>IF(OR(COUNTIF(L434:O434,"未確認")&gt;0,COUNTIF(L434:O434,"~*")&gt;0),"※","")</f>
        <v/>
      </c>
      <c r="L434" s="147">
        <v>0</v>
      </c>
      <c r="M434" s="147">
        <v>0</v>
      </c>
      <c r="N434" s="147">
        <v>3</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355</v>
      </c>
      <c r="K468" s="201" t="str">
        <f t="shared" ref="K468:K475" si="16">IF(OR(COUNTIF(L468:O468,"未確認")&gt;0,COUNTIF(L468:O468,"*")&gt;0),"※","")</f>
        <v/>
      </c>
      <c r="L468" s="117">
        <v>131</v>
      </c>
      <c r="M468" s="117">
        <v>122</v>
      </c>
      <c r="N468" s="117">
        <v>102</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319</v>
      </c>
      <c r="K477" s="201" t="str">
        <f t="shared" ref="K477:K496" si="18">IF(OR(COUNTIF(L477:O477,"未確認")&gt;0,COUNTIF(L477:O477,"*")&gt;0),"※","")</f>
        <v/>
      </c>
      <c r="L477" s="117">
        <v>89</v>
      </c>
      <c r="M477" s="117">
        <v>127</v>
      </c>
      <c r="N477" s="117">
        <v>103</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33</v>
      </c>
      <c r="K478" s="201" t="str">
        <f t="shared" si="18"/>
        <v/>
      </c>
      <c r="L478" s="117">
        <v>33</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12</v>
      </c>
      <c r="K479" s="201" t="str">
        <f t="shared" si="18"/>
        <v/>
      </c>
      <c r="L479" s="117">
        <v>12</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57</v>
      </c>
      <c r="K481" s="201" t="str">
        <f t="shared" si="18"/>
        <v/>
      </c>
      <c r="L481" s="117">
        <v>46</v>
      </c>
      <c r="M481" s="117">
        <v>11</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12</v>
      </c>
      <c r="K490" s="201" t="str">
        <f t="shared" si="18"/>
        <v>※</v>
      </c>
      <c r="L490" s="117" t="s">
        <v>541</v>
      </c>
      <c r="M490" s="117">
        <v>12</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28</v>
      </c>
      <c r="K491" s="201" t="str">
        <f t="shared" si="18"/>
        <v/>
      </c>
      <c r="L491" s="117">
        <v>28</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12</v>
      </c>
      <c r="K492" s="201" t="str">
        <f t="shared" si="18"/>
        <v/>
      </c>
      <c r="L492" s="117">
        <v>12</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28</v>
      </c>
      <c r="K496" s="201" t="str">
        <f t="shared" si="18"/>
        <v/>
      </c>
      <c r="L496" s="117">
        <v>17</v>
      </c>
      <c r="M496" s="117">
        <v>11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t="s">
        <v>541</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91</v>
      </c>
      <c r="K505" s="201" t="str">
        <f t="shared" si="21"/>
        <v/>
      </c>
      <c r="L505" s="117">
        <v>32</v>
      </c>
      <c r="M505" s="117">
        <v>34</v>
      </c>
      <c r="N505" s="117">
        <v>25</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t="str">
        <f t="shared" si="22"/>
        <v>*</v>
      </c>
      <c r="K535" s="201" t="str">
        <f t="shared" si="23"/>
        <v>※</v>
      </c>
      <c r="L535" s="117" t="s">
        <v>541</v>
      </c>
      <c r="M535" s="117">
        <v>0</v>
      </c>
      <c r="N535" s="117" t="s">
        <v>541</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1056</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t="s">
        <v>541</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1055</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49.5</v>
      </c>
      <c r="M560" s="211">
        <v>59.5</v>
      </c>
      <c r="N560" s="211">
        <v>28.9</v>
      </c>
      <c r="O560" s="211" t="s">
        <v>533</v>
      </c>
    </row>
    <row r="561" spans="1:15" s="91" customFormat="1" ht="34.5" customHeight="1">
      <c r="A561" s="251" t="s">
        <v>871</v>
      </c>
      <c r="B561" s="119"/>
      <c r="C561" s="209"/>
      <c r="D561" s="330" t="s">
        <v>377</v>
      </c>
      <c r="E561" s="341"/>
      <c r="F561" s="341"/>
      <c r="G561" s="341"/>
      <c r="H561" s="331"/>
      <c r="I561" s="342"/>
      <c r="J561" s="207"/>
      <c r="K561" s="210"/>
      <c r="L561" s="211">
        <v>24.7</v>
      </c>
      <c r="M561" s="211">
        <v>32.6</v>
      </c>
      <c r="N561" s="211">
        <v>15.9</v>
      </c>
      <c r="O561" s="211" t="s">
        <v>533</v>
      </c>
    </row>
    <row r="562" spans="1:15" s="91" customFormat="1" ht="34.5" customHeight="1">
      <c r="A562" s="251" t="s">
        <v>872</v>
      </c>
      <c r="B562" s="119"/>
      <c r="C562" s="209"/>
      <c r="D562" s="330" t="s">
        <v>989</v>
      </c>
      <c r="E562" s="341"/>
      <c r="F562" s="341"/>
      <c r="G562" s="341"/>
      <c r="H562" s="331"/>
      <c r="I562" s="342"/>
      <c r="J562" s="207"/>
      <c r="K562" s="210"/>
      <c r="L562" s="211">
        <v>19.3</v>
      </c>
      <c r="M562" s="211">
        <v>15.5</v>
      </c>
      <c r="N562" s="211">
        <v>2.7</v>
      </c>
      <c r="O562" s="211" t="s">
        <v>533</v>
      </c>
    </row>
    <row r="563" spans="1:15" s="91" customFormat="1" ht="34.5" customHeight="1">
      <c r="A563" s="251" t="s">
        <v>873</v>
      </c>
      <c r="B563" s="119"/>
      <c r="C563" s="209"/>
      <c r="D563" s="330" t="s">
        <v>379</v>
      </c>
      <c r="E563" s="341"/>
      <c r="F563" s="341"/>
      <c r="G563" s="341"/>
      <c r="H563" s="331"/>
      <c r="I563" s="342"/>
      <c r="J563" s="207"/>
      <c r="K563" s="210"/>
      <c r="L563" s="211">
        <v>11.7</v>
      </c>
      <c r="M563" s="211">
        <v>14.7</v>
      </c>
      <c r="N563" s="211">
        <v>1.7</v>
      </c>
      <c r="O563" s="211" t="s">
        <v>533</v>
      </c>
    </row>
    <row r="564" spans="1:15" s="91" customFormat="1" ht="34.5" customHeight="1">
      <c r="A564" s="251" t="s">
        <v>874</v>
      </c>
      <c r="B564" s="119"/>
      <c r="C564" s="209"/>
      <c r="D564" s="330" t="s">
        <v>380</v>
      </c>
      <c r="E564" s="341"/>
      <c r="F564" s="341"/>
      <c r="G564" s="341"/>
      <c r="H564" s="331"/>
      <c r="I564" s="342"/>
      <c r="J564" s="207"/>
      <c r="K564" s="210"/>
      <c r="L564" s="211">
        <v>30.5</v>
      </c>
      <c r="M564" s="211">
        <v>23</v>
      </c>
      <c r="N564" s="211">
        <v>3.7</v>
      </c>
      <c r="O564" s="211" t="s">
        <v>533</v>
      </c>
    </row>
    <row r="565" spans="1:15" s="91" customFormat="1" ht="34.5" customHeight="1">
      <c r="A565" s="251" t="s">
        <v>875</v>
      </c>
      <c r="B565" s="119"/>
      <c r="C565" s="280"/>
      <c r="D565" s="330" t="s">
        <v>869</v>
      </c>
      <c r="E565" s="341"/>
      <c r="F565" s="341"/>
      <c r="G565" s="341"/>
      <c r="H565" s="331"/>
      <c r="I565" s="342"/>
      <c r="J565" s="207"/>
      <c r="K565" s="210"/>
      <c r="L565" s="211">
        <v>0.4</v>
      </c>
      <c r="M565" s="211">
        <v>0</v>
      </c>
      <c r="N565" s="211">
        <v>1.7</v>
      </c>
      <c r="O565" s="211" t="s">
        <v>533</v>
      </c>
    </row>
    <row r="566" spans="1:15" s="91" customFormat="1" ht="34.5" customHeight="1">
      <c r="A566" s="251" t="s">
        <v>876</v>
      </c>
      <c r="B566" s="119"/>
      <c r="C566" s="285"/>
      <c r="D566" s="330" t="s">
        <v>990</v>
      </c>
      <c r="E566" s="341"/>
      <c r="F566" s="341"/>
      <c r="G566" s="341"/>
      <c r="H566" s="331"/>
      <c r="I566" s="342"/>
      <c r="J566" s="213"/>
      <c r="K566" s="214"/>
      <c r="L566" s="211">
        <v>33.5</v>
      </c>
      <c r="M566" s="211">
        <v>32.799999999999997</v>
      </c>
      <c r="N566" s="211">
        <v>7</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1056</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21</v>
      </c>
      <c r="K593" s="201" t="str">
        <f>IF(OR(COUNTIF(L593:O593,"未確認")&gt;0,COUNTIF(L593:O593,"*")&gt;0),"※","")</f>
        <v>※</v>
      </c>
      <c r="L593" s="117" t="s">
        <v>541</v>
      </c>
      <c r="M593" s="117" t="s">
        <v>541</v>
      </c>
      <c r="N593" s="117">
        <v>21</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138</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71</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210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98</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142</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132</v>
      </c>
      <c r="K632" s="201" t="str">
        <f t="shared" si="31"/>
        <v/>
      </c>
      <c r="L632" s="117">
        <v>56</v>
      </c>
      <c r="M632" s="117">
        <v>64</v>
      </c>
      <c r="N632" s="117">
        <v>12</v>
      </c>
      <c r="O632" s="117">
        <v>0</v>
      </c>
    </row>
    <row r="633" spans="1:22" s="118" customFormat="1" ht="57">
      <c r="A633" s="252" t="s">
        <v>919</v>
      </c>
      <c r="B633" s="119"/>
      <c r="C633" s="319" t="s">
        <v>436</v>
      </c>
      <c r="D633" s="320"/>
      <c r="E633" s="320"/>
      <c r="F633" s="320"/>
      <c r="G633" s="320"/>
      <c r="H633" s="321"/>
      <c r="I633" s="122" t="s">
        <v>437</v>
      </c>
      <c r="J633" s="116">
        <f t="shared" si="30"/>
        <v>12</v>
      </c>
      <c r="K633" s="201" t="str">
        <f t="shared" si="31"/>
        <v>※</v>
      </c>
      <c r="L633" s="117">
        <v>12</v>
      </c>
      <c r="M633" s="117" t="s">
        <v>541</v>
      </c>
      <c r="N633" s="117" t="s">
        <v>541</v>
      </c>
      <c r="O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18</v>
      </c>
      <c r="K635" s="201" t="str">
        <f t="shared" si="31"/>
        <v>※</v>
      </c>
      <c r="L635" s="117" t="s">
        <v>541</v>
      </c>
      <c r="M635" s="117">
        <v>18</v>
      </c>
      <c r="N635" s="117" t="s">
        <v>541</v>
      </c>
      <c r="O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c r="O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c r="O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AF6C8B-61C8-47AA-995B-C14986CDFCB2}"/>
    <hyperlink ref="J71:L71" location="病院!B464" display="・手術の状況" xr:uid="{77808359-AD3E-4D1B-82DB-1FA34F43056E}"/>
    <hyperlink ref="J72:L72" location="病院!B500" display="・がん、脳卒中、心筋梗塞、分娩、精神医療への対応状況" xr:uid="{9E936B31-AB98-457D-8388-D1391839D7CE}"/>
    <hyperlink ref="J73:L73" location="病院!B541" display="・重症患者への対応状況" xr:uid="{A8D40CCA-B9DF-42D3-9622-66509E05E2B0}"/>
    <hyperlink ref="J74:L74" location="病院!B586" display="・救急医療の実施状況" xr:uid="{56B999CE-0392-41C3-8682-4809D08DC8B2}"/>
    <hyperlink ref="J75:L75" location="病院!B609" display="・急性期後の支援、在宅復帰の支援の状況" xr:uid="{E1580DB2-7365-451E-9EC0-15739970276C}"/>
    <hyperlink ref="J76:L76" location="病院!B627" display="・全身管理の状況" xr:uid="{5F47281E-A3B4-4083-A39D-2AA585714190}"/>
    <hyperlink ref="J78:L78" location="病院!B679" display="・長期療養患者の受入状況" xr:uid="{8CBD3723-56C4-4ECC-8C1A-46244E324355}"/>
    <hyperlink ref="J77:L77" location="病院!B642" display="・リハビリテーションの実施状況" xr:uid="{6D2703DF-A18F-4C43-B62A-52F270F82EC3}"/>
    <hyperlink ref="J79:L79" location="病院!B689" display="・重度の障害児等の受入状況" xr:uid="{2015E24E-5C64-4FBD-A641-2F0D9FB5EB98}"/>
    <hyperlink ref="J80:L80" location="病院!B702" display="・医科歯科の連携状況" xr:uid="{59B3B2F1-ECD7-44F6-9160-3DCD9102ACCD}"/>
    <hyperlink ref="M71:N71" location="'病院(H30案)'!B448" display="・手術の状況" xr:uid="{DB8679FB-20B6-45D3-A9F7-7E9A798E2DBE}"/>
    <hyperlink ref="M72:N72" location="'病院(H30案)'!B484" display="・がん、脳卒中、心筋梗塞、分娩、精神医療への対応状況" xr:uid="{EF421515-4BD9-4263-B75B-DB940FF4814F}"/>
    <hyperlink ref="M73:N73" location="'病院(H30案)'!B525" display="・重症患者への対応状況" xr:uid="{B6C90511-08EB-43CC-8FE9-7D65579E3321}"/>
    <hyperlink ref="M74:N74" location="'病院(H30案)'!B570" display="・救急医療の実施状況" xr:uid="{FD4A2299-3A5E-4E8D-9CD1-1A7E4E780288}"/>
    <hyperlink ref="M75:N75" location="'病院(H30案)'!B593" display="・急性期後の支援、在宅復帰の支援の状況" xr:uid="{BC4C6F20-94FC-4170-A8E0-C95C24B77608}"/>
    <hyperlink ref="C71:G71" location="病院!B87" display="・設置主体" xr:uid="{BB1C1F2A-4EF9-4D45-AF17-80C157A75451}"/>
    <hyperlink ref="C72:G72" location="病院!B95" display="・病床の状況" xr:uid="{F428FAD9-1A9C-490F-963C-53F348DC7D11}"/>
    <hyperlink ref="C73:G73" location="病院!B116" display="・診療科" xr:uid="{7B0F9988-4E2B-4738-A0C3-39439DFEA322}"/>
    <hyperlink ref="C74:G74" location="病院!B127" display="・入院基本料・特定入院料及び届出病床数" xr:uid="{FB7D75AC-EA92-4718-8859-3ACF807E5351}"/>
    <hyperlink ref="C75:G75" location="病院!B141" display="・算定する入院基本用・特定入院料等の状況" xr:uid="{0909E89B-19AC-4DE9-8395-6D9A3F479CD6}"/>
    <hyperlink ref="C76:G76" location="病院!B224" display="・DPC医療機関群の種類" xr:uid="{084E6591-B669-4E99-A9F9-08DEB715B9BC}"/>
    <hyperlink ref="C77:G77" location="病院!B232" display="・救急告示病院、二次救急医療施設、三次救急医療施設の告示・認定の有無" xr:uid="{C8A052CB-9217-413E-94FD-C93A927D41BE}"/>
    <hyperlink ref="C78:F78" location="病院!B242" display="・承認の有無" xr:uid="{B637423D-D6BB-466B-94CD-28255200C496}"/>
    <hyperlink ref="C79:F79" location="病院!B251" display="・診療報酬の届出の有無" xr:uid="{99467802-3DF3-486E-9298-3BB5E21DD241}"/>
    <hyperlink ref="C80:F80" location="病院!B261" display="・職員数の状況" xr:uid="{02AA1078-895A-4101-BB53-75790B1E55AB}"/>
    <hyperlink ref="C81:F81" location="病院!B320" display="・退院調整部門の設置状況" xr:uid="{4060DD1B-008A-4D11-BB74-55E3FCE2966A}"/>
    <hyperlink ref="C82:F82" location="病院!B340" display="・医療機器の台数" xr:uid="{A10ECC5B-C7DA-4AED-B88B-335AA3A48F40}"/>
    <hyperlink ref="C83:G83" location="病院!B365" display="・過去1年間の間に病棟の再編・見直しがあった場合の報告対象期間" xr:uid="{8A551D03-2523-470A-9FB7-99ABD7B67882}"/>
    <hyperlink ref="H71:I71" location="病院!B388" display="・入院患者の状況（年間）" xr:uid="{DC7C0088-7B3F-4B04-8C58-415D5681CF9B}"/>
    <hyperlink ref="H72:I72" location="病院!B401" display="・入院患者の状況（年間／入棟前の場所・退棟先の場所の状況）" xr:uid="{0546E510-162E-4FE1-B750-1E21621CBC1F}"/>
    <hyperlink ref="H73:I73" location="病院!B426" display="・退院後に在宅医療を必要とする患者の状況" xr:uid="{4A94C357-E8C6-44D1-8D1D-45B7878D0B62}"/>
    <hyperlink ref="H74:I74" location="病院!B438" display="・看取りを行った患者数" xr:uid="{FEE4C7C2-AF06-4C36-A6FA-C1CF7DC965A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2019-11-15T06:35:55Z</dcterms:modified>
</cp:coreProperties>
</file>