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CD078042-400A-429E-BAC2-1EE2385F388C}"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<sst xmlns="http://schemas.openxmlformats.org/spreadsheetml/2006/main" count="3228" uniqueCount="1049">
  <si>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</si>
  <si>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</si>
  <si>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</si>
  <si>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</si>
  <si>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</si>
  <si>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</si>
  <si>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</si>
  <si>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</si>
  <si>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</si>
  <si>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</si>
  <si>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</si>
  <si>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</si>
  <si>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</si>
  <si>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</si>
  <si>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</si>
  <si>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</si>
  <si>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</si>
  <si>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</si>
  <si>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</si>
  <si>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</si>
  <si>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</si>
  <si>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</si>
  <si>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</si>
  <si>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</si>
  <si>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</si>
  <si>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</si>
  <si>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</si>
  <si>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</si>
  <si>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</si>
  <si>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</si>
  <si>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</si>
  <si>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</si>
  <si>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</si>
  <si>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</si>
  <si>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</si>
  <si>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</si>
  <si>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</si>
  <si>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</si>
  <si>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</si>
  <si>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</si>
  <si>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</si>
  <si>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</si>
  <si>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</si>
  <si>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</si>
  <si>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</si>
  <si>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</si>
  <si>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</si>
  <si>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</si>
  <si>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</si>
  <si>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</si>
  <si>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</si>
  <si>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</si>
  <si>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</si>
  <si>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</si>
  <si>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</si>
  <si>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</si>
  <si>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</si>
  <si>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</si>
  <si>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</si>
  <si>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</si>
  <si>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</si>
  <si>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</si>
  <si>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</si>
  <si>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</si>
  <si>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</si>
  <si>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</si>
  <si>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</si>
  <si>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</si>
  <si>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</si>
  <si>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</si>
  <si>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</si>
  <si>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</si>
  <si>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</si>
  <si>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</si>
  <si>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</si>
  <si>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</si>
  <si>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</si>
  <si>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</si>
  <si>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</si>
  <si>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</si>
  <si>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</si>
  <si>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</si>
  <si>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</si>
  <si>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</si>
  <si>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</si>
  <si>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</si>
  <si>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</si>
  <si>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</si>
  <si>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</si>
  <si>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</si>
  <si>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</si>
  <si>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</si>
  <si>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</si>
  <si>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</si>
  <si>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</si>
  <si>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</si>
  <si>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</si>
  <si>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</si>
  <si>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</si>
  <si>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</si>
  <si>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</si>
  <si>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</si>
  <si>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</si>
  <si>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</si>
  <si>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</si>
  <si>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</si>
  <si>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</si>
  <si>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</si>
  <si>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</si>
  <si>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</si>
  <si>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</si>
  <si>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</si>
  <si>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</si>
  <si>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</si>
  <si>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</si>
  <si>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</si>
  <si>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</si>
  <si>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</si>
  <si>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</si>
  <si>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</si>
  <si>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</si>
  <si>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</si>
  <si>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</si>
  <si>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</si>
  <si>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</si>
  <si>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</si>
  <si>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</si>
  <si>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</si>
  <si>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</si>
  <si>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</si>
  <si>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</si>
  <si>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</si>
  <si>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</si>
  <si>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</si>
  <si>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</si>
  <si>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</si>
  <si>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</si>
  <si>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</si>
  <si>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</si>
  <si>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</si>
  <si>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</si>
  <si>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</si>
  <si>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</si>
  <si>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</si>
  <si>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</si>
  <si>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</si>
  <si>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</si>
  <si>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</si>
  <si>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</si>
  <si>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</si>
  <si>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</si>
  <si>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</si>
  <si>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</si>
  <si>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</si>
  <si>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</si>
  <si>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</si>
  <si>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</si>
  <si>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</si>
  <si>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</si>
  <si>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</si>
  <si>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</si>
  <si>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</si>
  <si>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</si>
  <si>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</si>
  <si>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</si>
  <si>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</si>
  <si>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</si>
  <si>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</si>
  <si>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</si>
  <si>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</si>
  <si>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</si>
  <si>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</si>
  <si>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</si>
  <si>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</si>
  <si>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</si>
  <si>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</si>
  <si>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</si>
  <si>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</si>
  <si>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</si>
  <si>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</si>
  <si>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</si>
  <si>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</si>
  <si>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</si>
  <si>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</si>
  <si>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</si>
  <si>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</si>
  <si>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</si>
  <si>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</si>
  <si>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</si>
  <si>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</si>
  <si>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</si>
  <si>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</si>
  <si>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</si>
  <si>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</si>
  <si>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</si>
  <si>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</si>
  <si>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</si>
  <si>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</si>
  <si>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</si>
  <si>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</si>
  <si>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</si>
  <si>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</si>
  <si>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</si>
  <si>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</si>
  <si>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</si>
  <si>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</si>
  <si>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</si>
  <si>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</si>
  <si>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</si>
  <si>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</si>
  <si>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</si>
  <si>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</si>
  <si>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</si>
  <si>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</si>
  <si>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</si>
  <si>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</si>
  <si>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</si>
  <si>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</si>
  <si>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</si>
  <si>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</si>
  <si>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</si>
  <si>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</si>
  <si>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</si>
  <si>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</si>
  <si>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</si>
  <si>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</si>
  <si>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</si>
  <si>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</si>
  <si>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</si>
  <si>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</si>
  <si>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</si>
  <si>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</si>
  <si>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</si>
  <si>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</si>
  <si>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</si>
  <si>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</si>
  <si>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</si>
  <si>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</si>
  <si>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</si>
  <si>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</si>
  <si>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</si>
  <si>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</si>
  <si>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</si>
  <si>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</si>
  <si>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</si>
  <si>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</si>
  <si>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</si>
  <si>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</si>
  <si>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</si>
  <si>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</si>
  <si>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</si>
  <si>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</si>
  <si>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</si>
  <si>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</si>
  <si>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</si>
  <si>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</si>
  <si>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</si>
  <si>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</si>
  <si>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</si>
  <si>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</si>
  <si>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</si>
  <si>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</si>
  <si>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</si>
  <si>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</si>
  <si>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</si>
  <si>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</si>
  <si>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</si>
  <si>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</si>
  <si>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</si>
  <si>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</si>
  <si>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</si>
  <si>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</si>
  <si>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</si>
  <si>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</si>
  <si>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</si>
  <si>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</si>
  <si>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</si>
  <si>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</si>
  <si>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</si>
  <si>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</si>
  <si>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</si>
  <si>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</si>
  <si>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</si>
  <si>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</si>
  <si>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</si>
  <si>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</si>
  <si>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</si>
  <si>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</si>
  <si>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</si>
  <si>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</si>
  <si>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</si>
  <si>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</si>
  <si>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</si>
  <si>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</si>
  <si>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</si>
  <si>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</si>
  <si>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</si>
  <si>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</si>
  <si>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</si>
  <si>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</si>
  <si>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</si>
  <si>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</si>
  <si>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</si>
  <si>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</si>
  <si>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</si>
  <si>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</si>
  <si>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</si>
  <si>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</si>
  <si>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</si>
  <si>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</si>
  <si>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</si>
  <si>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</si>
  <si>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</si>
  <si>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</si>
  <si>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</si>
  <si>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</si>
  <si>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</si>
  <si>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</si>
  <si>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</si>
  <si>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</si>
  <si>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</si>
  <si>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</si>
  <si>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</si>
  <si>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</si>
  <si>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</si>
  <si>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</si>
  <si>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</si>
  <si>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</si>
  <si>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</si>
  <si>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</si>
  <si>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</si>
  <si>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</si>
  <si>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</si>
  <si>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</si>
  <si>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</si>
  <si>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</si>
  <si>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</si>
  <si>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</si>
  <si>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</si>
  <si>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</si>
  <si>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</si>
  <si>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</si>
  <si>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</si>
  <si>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</si>
  <si>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</si>
  <si>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</si>
  <si>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</si>
  <si>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</si>
  <si>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</si>
  <si>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</si>
  <si>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</si>
  <si>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</si>
  <si>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</si>
  <si>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</si>
  <si>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</si>
  <si>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</si>
  <si>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</si>
  <si>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</si>
  <si>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</si>
  <si>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</si>
  <si>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</si>
  <si>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</si>
  <si>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</si>
  <si>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</si>
  <si>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</si>
  <si>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</si>
  <si>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</si>
  <si>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</si>
  <si>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</si>
  <si>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</si>
  <si>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</si>
  <si>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</si>
  <si>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</si>
  <si>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</si>
  <si>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</si>
  <si>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</si>
  <si>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</si>
  <si>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</si>
  <si>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</si>
  <si>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</si>
  <si>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</si>
  <si>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</si>
  <si>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</si>
  <si>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</si>
  <si>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</si>
  <si>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</si>
  <si>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</si>
  <si>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</si>
  <si>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</si>
  <si>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</si>
  <si>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</si>
  <si>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</si>
  <si>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</si>
  <si>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</si>
  <si>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</si>
  <si>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</si>
  <si>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</si>
  <si>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</si>
  <si>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</si>
  <si>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</si>
  <si>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</si>
  <si>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</si>
  <si>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</si>
  <si>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</si>
  <si>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</si>
  <si>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</si>
  <si>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</si>
  <si>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</si>
  <si>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</si>
  <si>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</si>
  <si>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</si>
  <si>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</si>
  <si>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</si>
  <si>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</si>
  <si>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</si>
  <si>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</si>
  <si>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</si>
  <si>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</si>
  <si>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</si>
  <si>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</si>
  <si>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</si>
  <si>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</si>
  <si>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</si>
  <si>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</si>
  <si>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</si>
  <si>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</si>
  <si>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</si>
  <si>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</si>
  <si>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</si>
  <si>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</si>
  <si>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</si>
  <si>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</si>
  <si>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</si>
  <si>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</si>
  <si>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</si>
  <si>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</si>
  <si>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</si>
  <si>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</si>
  <si>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</si>
  <si>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</si>
  <si>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</si>
  <si>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</si>
  <si>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</si>
  <si>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</si>
  <si>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</si>
  <si>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</si>
  <si>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</si>
  <si>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</si>
  <si>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</si>
  <si>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</si>
  <si>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</si>
  <si>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</si>
  <si>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</si>
  <si>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</si>
  <si>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</si>
  <si>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</si>
  <si>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</si>
  <si>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</si>
  <si>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</si>
  <si>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</si>
  <si>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</si>
  <si>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</si>
  <si>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</si>
  <si>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</si>
  <si>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</si>
  <si>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</si>
  <si>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</si>
  <si>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</si>
  <si>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</si>
  <si>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</si>
  <si>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</si>
  <si>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</si>
  <si>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</si>
  <si>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</si>
  <si>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</si>
  <si>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</si>
  <si>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</si>
  <si>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</si>
  <si>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</si>
  <si>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</si>
  <si>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</si>
  <si>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</si>
  <si>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</si>
  <si>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</si>
  <si>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</si>
  <si>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</si>
  <si>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</si>
  <si>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</si>
  <si>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</si>
  <si>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</si>
  <si>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</si>
  <si>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</si>
  <si>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</si>
  <si>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</si>
  <si>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</si>
  <si>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</si>
  <si>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</si>
  <si>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</si>
  <si>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</si>
  <si>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</si>
  <si>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</si>
  <si>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</si>
  <si>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</si>
  <si>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</si>
  <si>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</si>
  <si>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</si>
  <si>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</si>
  <si>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</si>
  <si>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</si>
  <si>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</si>
  <si>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</si>
  <si>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</si>
  <si>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</si>
  <si>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</si>
  <si>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</si>
  <si>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</si>
  <si>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</si>
  <si>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</si>
  <si>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</si>
  <si>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</si>
  <si>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</si>
  <si>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</si>
  <si>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</si>
  <si>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</si>
  <si>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</si>
  <si>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</si>
  <si>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</si>
  <si>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</si>
  <si>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</si>
  <si>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</si>
  <si>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</si>
  <si>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</si>
  <si>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</si>
  <si>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</si>
  <si>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</si>
  <si>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</si>
  <si>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</si>
  <si>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</si>
  <si>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</si>
  <si>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</si>
  <si>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</si>
  <si>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</si>
  <si>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</si>
  <si>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</si>
  <si>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</si>
  <si>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</si>
  <si>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</si>
  <si>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</si>
  <si>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</si>
  <si>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</si>
  <si>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</si>
  <si>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</si>
  <si>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</si>
  <si>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</si>
  <si>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</si>
  <si>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</si>
  <si>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</si>
  <si>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</si>
  <si>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</si>
  <si>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</si>
  <si>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</si>
  <si>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</si>
  <si>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</si>
  <si>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</si>
  <si>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</si>
  <si>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</si>
  <si>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</si>
  <si>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</si>
  <si>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</si>
  <si>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</si>
  <si>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</si>
  <si>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</si>
  <si>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</si>
  <si>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</si>
  <si>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</si>
  <si>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</si>
  <si>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</si>
  <si>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</si>
  <si>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</si>
  <si>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</si>
  <si>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</si>
  <si>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</si>
  <si>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</si>
  <si>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</si>
  <si>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</si>
  <si>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</si>
  <si>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</si>
  <si>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</si>
  <si>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</si>
  <si>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</si>
  <si>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</si>
  <si>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</si>
  <si>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</si>
  <si>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</si>
  <si>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</si>
  <si>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</si>
  <si>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</si>
  <si>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</si>
  <si>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</si>
  <si>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</si>
  <si>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</si>
  <si>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</si>
  <si>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</si>
  <si>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</si>
  <si>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</si>
  <si>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</si>
  <si>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</si>
  <si>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</si>
  <si>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</si>
  <si>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</si>
  <si>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</si>
  <si>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</si>
  <si>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</si>
  <si>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</si>
  <si>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</si>
  <si>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</si>
  <si>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</si>
  <si>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</si>
  <si>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</si>
  <si>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</si>
  <si>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</si>
  <si>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</si>
  <si>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</si>
  <si>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</si>
  <si>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</si>
  <si>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</si>
  <si>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</si>
  <si>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</si>
  <si>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</si>
  <si>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</si>
  <si>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</si>
  <si>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</si>
  <si>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</si>
  <si>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</si>
  <si>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</si>
  <si>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</si>
  <si>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</si>
  <si>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</si>
  <si>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</si>
  <si>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</si>
  <si>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</si>
  <si>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</si>
  <si>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</si>
  <si>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</si>
  <si>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</si>
  <si>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</si>
  <si>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</si>
  <si>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</si>
  <si>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</si>
  <si>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</si>
  <si>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</si>
  <si>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</si>
  <si>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</si>
  <si>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</si>
  <si>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</si>
  <si>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</si>
  <si>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</si>
  <si>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</si>
  <si>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</si>
  <si>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</si>
  <si>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</si>
  <si>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</si>
  <si>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</si>
  <si>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</si>
  <si>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</si>
  <si>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</si>
  <si>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</si>
  <si>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</si>
  <si>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</si>
  <si>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</si>
  <si>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</si>
  <si>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</si>
  <si>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</si>
  <si>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</si>
  <si>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</si>
  <si>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</si>
  <si>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</si>
  <si>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</si>
  <si>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</si>
  <si>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</si>
  <si>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</si>
  <si>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</si>
  <si>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</si>
  <si>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</si>
  <si>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</si>
  <si>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</si>
  <si>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</si>
  <si>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</si>
  <si>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</si>
  <si>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</si>
  <si>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</si>
  <si>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</si>
  <si>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</si>
  <si>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</si>
  <si>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</si>
  <si>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</si>
  <si>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</si>
  <si>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</si>
  <si>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</si>
  <si>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</si>
  <si>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</si>
  <si>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</si>
  <si>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</si>
  <si>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</si>
  <si>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</si>
  <si>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</si>
  <si>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</si>
  <si>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</si>
  <si>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</si>
  <si>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</si>
  <si>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</si>
  <si>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</si>
  <si>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</si>
  <si>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</si>
  <si>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</si>
  <si>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</si>
  <si>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</si>
  <si>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</si>
  <si>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</si>
  <si>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</si>
  <si>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</si>
  <si>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</si>
  <si>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</si>
  <si>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</si>
  <si>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</si>
  <si>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</si>
  <si>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</si>
  <si>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</si>
  <si>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</si>
  <si>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</si>
  <si>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</si>
  <si>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</si>
  <si>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</si>
  <si>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</si>
  <si>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</si>
  <si>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</si>
  <si>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</si>
  <si>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</si>
  <si>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</si>
  <si>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</si>
  <si>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</si>
  <si>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</si>
  <si>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</si>
  <si>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</si>
  <si>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</si>
  <si>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</si>
  <si>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</si>
  <si>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</si>
  <si>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</si>
  <si>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</si>
  <si>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</si>
  <si>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</si>
  <si>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</si>
  <si>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</si>
  <si>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</si>
  <si>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</si>
  <si>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</si>
  <si>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</si>
  <si>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</si>
  <si>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</si>
  <si>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</si>
  <si>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</si>
  <si>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</si>
  <si>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</si>
  <si>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</si>
  <si>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</si>
  <si>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</si>
  <si>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</si>
  <si>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</si>
  <si>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</si>
  <si>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</si>
  <si>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</si>
  <si>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</si>
  <si>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</si>
  <si>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</si>
  <si>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</si>
  <si>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</si>
  <si>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</si>
  <si>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</si>
  <si>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</si>
  <si>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</si>
  <si>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</si>
  <si>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</si>
  <si>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</si>
  <si>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</si>
  <si>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</si>
  <si>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</si>
  <si>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</si>
  <si>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</si>
  <si>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</si>
  <si>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</si>
  <si>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</si>
  <si>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</si>
  <si>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</si>
  <si>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</si>
  <si>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</si>
  <si>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</si>
  <si>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</si>
  <si>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</si>
  <si>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</si>
  <si>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</si>
  <si>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</si>
  <si>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</si>
  <si>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</si>
  <si>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</si>
  <si>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</si>
  <si>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</si>
  <si>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</si>
  <si>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</si>
  <si>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</si>
  <si>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</si>
  <si>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</si>
  <si>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</si>
  <si>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</si>
  <si>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</si>
  <si>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</si>
  <si>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</si>
  <si>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</si>
  <si>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</si>
  <si>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</si>
  <si>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</si>
  <si>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</si>
  <si>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</si>
  <si>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</si>
  <si>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</si>
  <si>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</si>
  <si>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</si>
  <si>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</si>
  <si>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</si>
  <si>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</si>
  <si>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</si>
  <si>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</si>
  <si>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</si>
  <si>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</si>
  <si>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</si>
  <si>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</si>
  <si>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</si>
  <si>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</si>
  <si>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</si>
  <si>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</si>
  <si>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</si>
  <si>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</si>
  <si>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</si>
  <si>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</si>
  <si>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</si>
  <si>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</si>
  <si>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</si>
  <si>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</si>
  <si>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</si>
  <si>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</si>
  <si>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</si>
  <si>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</si>
  <si>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</si>
  <si>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</si>
  <si>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</si>
  <si>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</si>
  <si>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</si>
  <si>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</si>
  <si>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</si>
  <si>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</si>
  <si>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</si>
  <si>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</si>
  <si>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</si>
  <si>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</si>
  <si>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</si>
  <si>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</si>
  <si>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</si>
  <si>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</si>
  <si>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</si>
  <si>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</si>
  <si>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</si>
  <si>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</si>
  <si>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</si>
  <si>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</si>
  <si>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</si>
  <si>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</si>
  <si>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</si>
  <si>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</si>
  <si>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</si>
  <si>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</si>
  <si>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</si>
  <si>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</si>
  <si>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</si>
  <si>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</si>
  <si>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</si>
  <si>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</si>
  <si>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</si>
  <si>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</si>
  <si>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</si>
  <si>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</si>
  <si>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</si>
  <si>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</si>
  <si>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</si>
  <si>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</si>
  <si>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</si>
  <si>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</si>
  <si>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</si>
  <si>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</si>
  <si>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</si>
  <si>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</si>
  <si>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</si>
  <si>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</si>
  <si>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</si>
  <si>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</si>
  <si>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</si>
  <si>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</si>
  <si>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</si>
  <si>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</si>
  <si>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</si>
  <si>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</si>
  <si>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</si>
  <si>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</si>
  <si>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</si>
  <si>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</si>
  <si>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</si>
  <si>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</si>
  <si>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</si>
  <si>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</si>
  <si>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</si>
  <si>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</si>
  <si>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</si>
  <si>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</si>
  <si>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</si>
  <si>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</si>
  <si>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</si>
  <si>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</si>
  <si>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</si>
  <si>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</si>
  <si>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</si>
  <si>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</si>
  <si>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</si>
  <si>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</si>
  <si>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</si>
  <si>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</si>
  <si>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</si>
  <si>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</si>
  <si>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</si>
  <si>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</si>
  <si>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</si>
  <si>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</si>
  <si>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</si>
  <si>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</si>
  <si>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</si>
  <si>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</si>
  <si>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</si>
  <si>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</si>
  <si>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</si>
  <si>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</si>
  <si>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</si>
  <si>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</si>
  <si>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</si>
  <si>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</si>
  <si>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</si>
  <si>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</si>
  <si>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</si>
  <si>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</si>
  <si>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</si>
  <si>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</si>
  <si>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</si>
  <si>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</si>
  <si>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</si>
  <si>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</si>
  <si>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</si>
  <si>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</si>
  <si>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</si>
  <si>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</si>
  <si>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</si>
  <si>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</si>
  <si>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</si>
  <si>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</si>
  <si>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</si>
  <si>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</si>
  <si>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</si>
  <si>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</si>
  <si>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</si>
  <si>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</si>
  <si>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</si>
  <si>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</si>
  <si>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</si>
  <si>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</si>
  <si>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</si>
  <si>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</si>
  <si>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</si>
  <si>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</si>
  <si>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</si>
  <si>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</si>
  <si>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</si>
  <si>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</si>
  <si>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</si>
  <si>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</si>
  <si>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</si>
  <si>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</si>
  <si>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</si>
  <si>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</si>
  <si>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</si>
  <si>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</si>
  <si>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</si>
  <si>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</si>
  <si>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</si>
  <si>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</si>
  <si>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</si>
  <si>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</si>
  <si>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</si>
  <si>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</si>
  <si>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</si>
  <si>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</si>
  <si>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</si>
  <si>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</si>
  <si>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</si>
  <si>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</si>
  <si>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</si>
  <si>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</si>
  <si>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</si>
  <si>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</si>
  <si>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</si>
  <si>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</si>
  <si>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</si>
  <si>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</si>
  <si>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</si>
  <si>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</si>
  <si>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</si>
  <si>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</si>
  <si>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</si>
  <si>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</si>
  <si>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</si>
  <si>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</si>
  <si>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</si>
  <si>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</si>
  <si>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</si>
  <si>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</si>
  <si>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</si>
  <si>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</si>
  <si>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</si>
  <si>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</si>
  <si>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医療法人社団聖進会市川東病院</t>
    <phoneticPr fontId="3"/>
  </si>
  <si>
    <t>〒272-0001 市川市二俣２－１４－３</t>
    <phoneticPr fontId="3"/>
  </si>
  <si>
    <t>〇</t>
  </si>
  <si>
    <t>医療法人</t>
  </si>
  <si>
    <t>内科</t>
  </si>
  <si>
    <t>ＤＰＣ病院ではない</t>
  </si>
  <si>
    <t>有</t>
  </si>
  <si>
    <t>-</t>
    <phoneticPr fontId="3"/>
  </si>
  <si>
    <t>２階病棟</t>
  </si>
  <si>
    <t>慢性期機能</t>
  </si>
  <si>
    <t>３階病棟</t>
  </si>
  <si>
    <t>回復期機能</t>
  </si>
  <si>
    <t>（５）（７）の合計が０床ではないため。</t>
  </si>
  <si>
    <t>４階病棟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</si>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</sst>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k&amp;di=n&amp;id=12005932&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1042</v>
      </c>
      <c r="M9" s="282" t="s">
        <v>1044</v>
      </c>
      <c r="N9" s="282" t="s">
        <v>1047</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c r="M11" s="25"/>
      <c r="N11" s="25" t="s">
        <v>1036</v>
      </c>
    </row>
    <row r="12" spans="1:22" s="21" customFormat="1" ht="34.5" customHeight="1">
      <c r="A12" s="244" t="s">
        <v>606</v>
      </c>
      <c r="B12" s="24"/>
      <c r="C12" s="19"/>
      <c r="D12" s="19"/>
      <c r="E12" s="19"/>
      <c r="F12" s="19"/>
      <c r="G12" s="19"/>
      <c r="H12" s="20"/>
      <c r="I12" s="421" t="s">
        <v>4</v>
      </c>
      <c r="J12" s="421"/>
      <c r="K12" s="421"/>
      <c r="L12" s="29"/>
      <c r="M12" s="29" t="s">
        <v>1036</v>
      </c>
      <c r="N12" s="29"/>
    </row>
    <row r="13" spans="1:22" s="21" customFormat="1" ht="34.5" customHeight="1">
      <c r="A13" s="244" t="s">
        <v>606</v>
      </c>
      <c r="B13" s="17"/>
      <c r="C13" s="19"/>
      <c r="D13" s="19"/>
      <c r="E13" s="19"/>
      <c r="F13" s="19"/>
      <c r="G13" s="19"/>
      <c r="H13" s="20"/>
      <c r="I13" s="421" t="s">
        <v>5</v>
      </c>
      <c r="J13" s="421"/>
      <c r="K13" s="421"/>
      <c r="L13" s="28" t="s">
        <v>1036</v>
      </c>
      <c r="M13" s="28"/>
      <c r="N13" s="28"/>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1042</v>
      </c>
      <c r="M22" s="282" t="s">
        <v>1044</v>
      </c>
      <c r="N22" s="282" t="s">
        <v>1047</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c r="M24" s="25"/>
      <c r="N24" s="25" t="s">
        <v>1036</v>
      </c>
    </row>
    <row r="25" spans="1:22" s="21" customFormat="1" ht="34.5" customHeight="1">
      <c r="A25" s="244" t="s">
        <v>607</v>
      </c>
      <c r="B25" s="24"/>
      <c r="C25" s="19"/>
      <c r="D25" s="19"/>
      <c r="E25" s="19"/>
      <c r="F25" s="19"/>
      <c r="G25" s="19"/>
      <c r="H25" s="20"/>
      <c r="I25" s="302" t="s">
        <v>4</v>
      </c>
      <c r="J25" s="303"/>
      <c r="K25" s="304"/>
      <c r="L25" s="29"/>
      <c r="M25" s="29" t="s">
        <v>1036</v>
      </c>
      <c r="N25" s="29"/>
    </row>
    <row r="26" spans="1:22" s="21" customFormat="1" ht="34.5" customHeight="1">
      <c r="A26" s="244" t="s">
        <v>607</v>
      </c>
      <c r="B26" s="17"/>
      <c r="C26" s="19"/>
      <c r="D26" s="19"/>
      <c r="E26" s="19"/>
      <c r="F26" s="19"/>
      <c r="G26" s="19"/>
      <c r="H26" s="20"/>
      <c r="I26" s="302" t="s">
        <v>5</v>
      </c>
      <c r="J26" s="303"/>
      <c r="K26" s="304"/>
      <c r="L26" s="28" t="s">
        <v>1036</v>
      </c>
      <c r="M26" s="28"/>
      <c r="N26" s="28"/>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1042</v>
      </c>
      <c r="M35" s="282" t="s">
        <v>1044</v>
      </c>
      <c r="N35" s="282" t="s">
        <v>1047</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1042</v>
      </c>
      <c r="M44" s="282" t="s">
        <v>1044</v>
      </c>
      <c r="N44" s="282" t="s">
        <v>1047</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c r="A89" s="243"/>
      <c r="B89" s="18"/>
      <c r="C89" s="62"/>
      <c r="D89" s="3"/>
      <c r="E89" s="3"/>
      <c r="F89" s="3"/>
      <c r="G89" s="3"/>
      <c r="H89" s="287"/>
      <c r="I89" s="287"/>
      <c r="J89" s="64" t="s">
        <v>35</v>
      </c>
      <c r="K89" s="65"/>
      <c r="L89" s="262" t="s">
        <v>1042</v>
      </c>
      <c r="M89" s="262" t="s">
        <v>1044</v>
      </c>
      <c r="N89" s="262" t="s">
        <v>1047</v>
      </c>
    </row>
    <row r="90" spans="1:23" s="21" customFormat="1">
      <c r="A90" s="243"/>
      <c r="B90" s="1"/>
      <c r="C90" s="3"/>
      <c r="D90" s="3"/>
      <c r="E90" s="3"/>
      <c r="F90" s="3"/>
      <c r="G90" s="3"/>
      <c r="H90" s="287"/>
      <c r="I90" s="67" t="s">
        <v>36</v>
      </c>
      <c r="J90" s="68"/>
      <c r="K90" s="69"/>
      <c r="L90" s="262" t="s">
        <v>1043</v>
      </c>
      <c r="M90" s="262" t="s">
        <v>1045</v>
      </c>
      <c r="N90" s="262" t="s">
        <v>1048</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1042</v>
      </c>
      <c r="M97" s="66" t="s">
        <v>1044</v>
      </c>
      <c r="N97" s="66" t="s">
        <v>1047</v>
      </c>
      <c r="O97" s="8"/>
      <c r="P97" s="8"/>
      <c r="Q97" s="8"/>
      <c r="R97" s="8"/>
      <c r="S97" s="8"/>
      <c r="T97" s="8"/>
      <c r="U97" s="8"/>
      <c r="V97" s="8"/>
    </row>
    <row r="98" spans="1:22" ht="20.25" customHeight="1">
      <c r="A98" s="243"/>
      <c r="B98" s="1"/>
      <c r="C98" s="62"/>
      <c r="D98" s="3"/>
      <c r="F98" s="3"/>
      <c r="G98" s="3"/>
      <c r="H98" s="287"/>
      <c r="I98" s="67" t="s">
        <v>40</v>
      </c>
      <c r="J98" s="68"/>
      <c r="K98" s="79"/>
      <c r="L98" s="70" t="s">
        <v>1043</v>
      </c>
      <c r="M98" s="70" t="s">
        <v>1045</v>
      </c>
      <c r="N98" s="70" t="s">
        <v>1048</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103</v>
      </c>
      <c r="K99" s="237" t="str">
        <f>IF(OR(COUNTIF(L99:N99,"未確認")&gt;0,COUNTIF(L99:N99,"~*")&gt;0),"※","")</f>
        <v/>
      </c>
      <c r="L99" s="258">
        <v>0</v>
      </c>
      <c r="M99" s="258">
        <v>54</v>
      </c>
      <c r="N99" s="258">
        <v>49</v>
      </c>
    </row>
    <row r="100" spans="1:22" s="83" customFormat="1" ht="34.5" customHeight="1">
      <c r="A100" s="244" t="s">
        <v>611</v>
      </c>
      <c r="B100" s="84"/>
      <c r="C100" s="395"/>
      <c r="D100" s="396"/>
      <c r="E100" s="408"/>
      <c r="F100" s="409"/>
      <c r="G100" s="414" t="s">
        <v>44</v>
      </c>
      <c r="H100" s="416"/>
      <c r="I100" s="419"/>
      <c r="J100" s="256">
        <f t="shared" si="0"/>
        <v>0</v>
      </c>
      <c r="K100" s="237" t="str">
        <f>IF(OR(COUNTIF(L100:N100,"未確認")&gt;0,COUNTIF(L100:N100,"~*")&gt;0),"※","")</f>
        <v/>
      </c>
      <c r="L100" s="258">
        <v>0</v>
      </c>
      <c r="M100" s="258">
        <v>0</v>
      </c>
      <c r="N100" s="258">
        <v>0</v>
      </c>
    </row>
    <row r="101" spans="1:22" s="83" customFormat="1" ht="34.5" customHeight="1">
      <c r="A101" s="244" t="s">
        <v>610</v>
      </c>
      <c r="B101" s="84"/>
      <c r="C101" s="395"/>
      <c r="D101" s="396"/>
      <c r="E101" s="319" t="s">
        <v>45</v>
      </c>
      <c r="F101" s="320"/>
      <c r="G101" s="320"/>
      <c r="H101" s="321"/>
      <c r="I101" s="419"/>
      <c r="J101" s="256">
        <f t="shared" si="0"/>
        <v>103</v>
      </c>
      <c r="K101" s="237" t="str">
        <f>IF(OR(COUNTIF(L101:N101,"未確認")&gt;0,COUNTIF(L101:N101,"~*")&gt;0),"※","")</f>
        <v/>
      </c>
      <c r="L101" s="258">
        <v>0</v>
      </c>
      <c r="M101" s="258">
        <v>54</v>
      </c>
      <c r="N101" s="258">
        <v>49</v>
      </c>
    </row>
    <row r="102" spans="1:22" s="83" customFormat="1" ht="34.5" customHeight="1">
      <c r="A102" s="244" t="s">
        <v>610</v>
      </c>
      <c r="B102" s="84"/>
      <c r="C102" s="376"/>
      <c r="D102" s="378"/>
      <c r="E102" s="316" t="s">
        <v>612</v>
      </c>
      <c r="F102" s="317"/>
      <c r="G102" s="317"/>
      <c r="H102" s="318"/>
      <c r="I102" s="419"/>
      <c r="J102" s="256">
        <f t="shared" si="0"/>
        <v>103</v>
      </c>
      <c r="K102" s="237" t="str">
        <f t="shared" ref="K102:K111" si="1">IF(OR(COUNTIF(L101:N101,"未確認")&gt;0,COUNTIF(L101:N101,"~*")&gt;0),"※","")</f>
        <v/>
      </c>
      <c r="L102" s="258">
        <v>0</v>
      </c>
      <c r="M102" s="258">
        <v>54</v>
      </c>
      <c r="N102" s="258">
        <v>49</v>
      </c>
    </row>
    <row r="103" spans="1:22" s="83" customFormat="1" ht="34.5" customHeight="1">
      <c r="A103" s="244" t="s">
        <v>613</v>
      </c>
      <c r="B103" s="84"/>
      <c r="C103" s="333" t="s">
        <v>46</v>
      </c>
      <c r="D103" s="335"/>
      <c r="E103" s="333" t="s">
        <v>42</v>
      </c>
      <c r="F103" s="334"/>
      <c r="G103" s="334"/>
      <c r="H103" s="335"/>
      <c r="I103" s="419"/>
      <c r="J103" s="256">
        <f t="shared" si="0"/>
        <v>25</v>
      </c>
      <c r="K103" s="237" t="str">
        <f t="shared" si="1"/>
        <v/>
      </c>
      <c r="L103" s="258">
        <v>25</v>
      </c>
      <c r="M103" s="258">
        <v>0</v>
      </c>
      <c r="N103" s="258">
        <v>0</v>
      </c>
    </row>
    <row r="104" spans="1:22" s="83" customFormat="1" ht="34.5" customHeight="1">
      <c r="A104" s="244" t="s">
        <v>614</v>
      </c>
      <c r="B104" s="84"/>
      <c r="C104" s="395"/>
      <c r="D104" s="396"/>
      <c r="E104" s="427"/>
      <c r="F104" s="428"/>
      <c r="G104" s="319" t="s">
        <v>47</v>
      </c>
      <c r="H104" s="321"/>
      <c r="I104" s="419"/>
      <c r="J104" s="256">
        <f t="shared" si="0"/>
        <v>25</v>
      </c>
      <c r="K104" s="237" t="str">
        <f t="shared" si="1"/>
        <v/>
      </c>
      <c r="L104" s="258">
        <v>25</v>
      </c>
      <c r="M104" s="258">
        <v>0</v>
      </c>
      <c r="N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c r="N105" s="258">
        <v>0</v>
      </c>
    </row>
    <row r="106" spans="1:22" s="83" customFormat="1" ht="34.5" customHeight="1">
      <c r="A106" s="244" t="s">
        <v>613</v>
      </c>
      <c r="B106" s="84"/>
      <c r="C106" s="395"/>
      <c r="D106" s="396"/>
      <c r="E106" s="333" t="s">
        <v>45</v>
      </c>
      <c r="F106" s="334"/>
      <c r="G106" s="334"/>
      <c r="H106" s="335"/>
      <c r="I106" s="419"/>
      <c r="J106" s="256">
        <f t="shared" si="0"/>
        <v>25</v>
      </c>
      <c r="K106" s="237" t="str">
        <f t="shared" si="1"/>
        <v/>
      </c>
      <c r="L106" s="258">
        <v>25</v>
      </c>
      <c r="M106" s="258">
        <v>0</v>
      </c>
      <c r="N106" s="258">
        <v>0</v>
      </c>
    </row>
    <row r="107" spans="1:22" s="83" customFormat="1" ht="34.5" customHeight="1">
      <c r="A107" s="244" t="s">
        <v>614</v>
      </c>
      <c r="B107" s="84"/>
      <c r="C107" s="395"/>
      <c r="D107" s="396"/>
      <c r="E107" s="427"/>
      <c r="F107" s="428"/>
      <c r="G107" s="319" t="s">
        <v>47</v>
      </c>
      <c r="H107" s="321"/>
      <c r="I107" s="419"/>
      <c r="J107" s="256">
        <f t="shared" si="0"/>
        <v>25</v>
      </c>
      <c r="K107" s="237" t="str">
        <f t="shared" si="1"/>
        <v/>
      </c>
      <c r="L107" s="258">
        <v>25</v>
      </c>
      <c r="M107" s="258">
        <v>0</v>
      </c>
      <c r="N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c r="N108" s="258">
        <v>0</v>
      </c>
    </row>
    <row r="109" spans="1:22" s="83" customFormat="1" ht="34.5" customHeight="1">
      <c r="A109" s="244" t="s">
        <v>613</v>
      </c>
      <c r="B109" s="84"/>
      <c r="C109" s="395"/>
      <c r="D109" s="396"/>
      <c r="E109" s="322" t="s">
        <v>612</v>
      </c>
      <c r="F109" s="323"/>
      <c r="G109" s="323"/>
      <c r="H109" s="324"/>
      <c r="I109" s="419"/>
      <c r="J109" s="256">
        <f t="shared" si="0"/>
        <v>25</v>
      </c>
      <c r="K109" s="237" t="str">
        <f t="shared" si="1"/>
        <v/>
      </c>
      <c r="L109" s="258">
        <v>25</v>
      </c>
      <c r="M109" s="258">
        <v>0</v>
      </c>
      <c r="N109" s="258">
        <v>0</v>
      </c>
    </row>
    <row r="110" spans="1:22" s="83" customFormat="1" ht="34.5" customHeight="1">
      <c r="A110" s="244" t="s">
        <v>614</v>
      </c>
      <c r="B110" s="84"/>
      <c r="C110" s="395"/>
      <c r="D110" s="396"/>
      <c r="E110" s="431"/>
      <c r="F110" s="432"/>
      <c r="G110" s="316" t="s">
        <v>47</v>
      </c>
      <c r="H110" s="318"/>
      <c r="I110" s="419"/>
      <c r="J110" s="256">
        <f t="shared" si="0"/>
        <v>25</v>
      </c>
      <c r="K110" s="237" t="str">
        <f t="shared" si="1"/>
        <v/>
      </c>
      <c r="L110" s="258">
        <v>25</v>
      </c>
      <c r="M110" s="258">
        <v>0</v>
      </c>
      <c r="N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1046</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1044</v>
      </c>
      <c r="N118" s="66" t="s">
        <v>1047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1045</v>
      </c>
      <c r="N119" s="70" t="s">
        <v>1048</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1044</v>
      </c>
      <c r="N129" s="66" t="s">
        <v>1047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1045</v>
      </c>
      <c r="N130" s="70" t="s">
        <v>1048</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c r="M131" s="98" t="s">
        <v>557</v>
      </c>
      <c r="N131" s="98" t="s">
        <v>557</v>
      </c>
    </row>
    <row r="132" spans="1:22" s="83" customFormat="1" ht="34.5" customHeight="1">
      <c r="A132" s="244" t="s">
        <v>621</v>
      </c>
      <c r="B132" s="84"/>
      <c r="C132" s="295"/>
      <c r="D132" s="297"/>
      <c r="E132" s="319" t="s">
        <v>58</v>
      </c>
      <c r="F132" s="320"/>
      <c r="G132" s="320"/>
      <c r="H132" s="321"/>
      <c r="I132" s="388"/>
      <c r="J132" s="101"/>
      <c r="K132" s="102"/>
      <c r="L132" s="82">
        <v>25</v>
      </c>
      <c r="M132" s="82">
        <v>54</v>
      </c>
      <c r="N132" s="82">
        <v>49</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1044</v>
      </c>
      <c r="N143" s="66" t="s">
        <v>1047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1045</v>
      </c>
      <c r="N144" s="70" t="s">
        <v>1048</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133</v>
      </c>
      <c r="K154" s="264" t="str">
        <f t="shared" si="3"/>
        <v/>
      </c>
      <c r="L154" s="117">
        <v>0</v>
      </c>
      <c r="M154" s="117">
        <v>68</v>
      </c>
      <c r="N154" s="117">
        <v>65</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f t="shared" si="2"/>
        <v>27</v>
      </c>
      <c r="K157" s="264" t="str">
        <f t="shared" si="3"/>
        <v/>
      </c>
      <c r="L157" s="117">
        <v>27</v>
      </c>
      <c r="M157" s="117">
        <v>0</v>
      </c>
      <c r="N157" s="117">
        <v>0</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c r="N160" s="117">
        <v>0</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t="str">
        <f t="shared" si="6"/>
        <v>*</v>
      </c>
      <c r="K220" s="264" t="str">
        <f t="shared" si="7"/>
        <v>※</v>
      </c>
      <c r="L220" s="117">
        <v>0</v>
      </c>
      <c r="M220" s="117" t="s">
        <v>541</v>
      </c>
      <c r="N220" s="117" t="s">
        <v>541</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1044</v>
      </c>
      <c r="N226" s="66" t="s">
        <v>1047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1045</v>
      </c>
      <c r="N227" s="70" t="s">
        <v>1048</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1044</v>
      </c>
      <c r="N234" s="66" t="s">
        <v>1047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1045</v>
      </c>
      <c r="N235" s="70" t="s">
        <v>1048</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1040</v>
      </c>
      <c r="K236" s="81"/>
      <c r="L236" s="110"/>
      <c r="M236" s="127"/>
      <c r="N236" s="127"/>
    </row>
    <row r="237" spans="1:22" s="83" customFormat="1" ht="34.5" customHeight="1">
      <c r="A237" s="248" t="s">
        <v>627</v>
      </c>
      <c r="B237" s="119"/>
      <c r="C237" s="319" t="s">
        <v>130</v>
      </c>
      <c r="D237" s="320"/>
      <c r="E237" s="320"/>
      <c r="F237" s="320"/>
      <c r="G237" s="320"/>
      <c r="H237" s="321"/>
      <c r="I237" s="406"/>
      <c r="J237" s="260" t="s">
        <v>1040</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1044</v>
      </c>
      <c r="N244" s="66" t="s">
        <v>1047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1045</v>
      </c>
      <c r="N245" s="70" t="s">
        <v>1048</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1044</v>
      </c>
      <c r="N253" s="66" t="s">
        <v>1047</v>
      </c>
      <c r="O253" s="8"/>
      <c r="P253" s="8"/>
      <c r="Q253" s="8"/>
      <c r="R253" s="8"/>
      <c r="S253" s="8"/>
      <c r="T253" s="8"/>
      <c r="U253" s="8"/>
      <c r="V253" s="8"/>
    </row>
    <row r="254" spans="1:22">
      <c r="A254" s="243"/>
      <c r="B254" s="1"/>
      <c r="C254" s="62"/>
      <c r="D254" s="3"/>
      <c r="F254" s="3"/>
      <c r="G254" s="3"/>
      <c r="H254" s="287"/>
      <c r="I254" s="67" t="s">
        <v>36</v>
      </c>
      <c r="J254" s="68"/>
      <c r="K254" s="79"/>
      <c r="L254" s="70" t="s">
        <v>1043</v>
      </c>
      <c r="M254" s="137" t="s">
        <v>1045</v>
      </c>
      <c r="N254" s="137" t="s">
        <v>1048</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1044</v>
      </c>
      <c r="N263" s="66" t="s">
        <v>1047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1045</v>
      </c>
      <c r="N264" s="70" t="s">
        <v>1048</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7</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5.0999999999999996</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25</v>
      </c>
      <c r="K269" s="81" t="str">
        <f t="shared" si="8"/>
        <v/>
      </c>
      <c r="L269" s="147">
        <v>3</v>
      </c>
      <c r="M269" s="147">
        <v>13</v>
      </c>
      <c r="N269" s="147">
        <v>9</v>
      </c>
    </row>
    <row r="270" spans="1:22" s="83" customFormat="1" ht="34.5" customHeight="1">
      <c r="A270" s="249" t="s">
        <v>725</v>
      </c>
      <c r="B270" s="120"/>
      <c r="C270" s="370"/>
      <c r="D270" s="370"/>
      <c r="E270" s="370"/>
      <c r="F270" s="370"/>
      <c r="G270" s="370" t="s">
        <v>148</v>
      </c>
      <c r="H270" s="370"/>
      <c r="I270" s="403"/>
      <c r="J270" s="266">
        <f t="shared" si="9"/>
        <v>6.5</v>
      </c>
      <c r="K270" s="81" t="str">
        <f t="shared" si="8"/>
        <v/>
      </c>
      <c r="L270" s="148">
        <v>2.5</v>
      </c>
      <c r="M270" s="148">
        <v>0.8</v>
      </c>
      <c r="N270" s="148">
        <v>3.2</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1</v>
      </c>
      <c r="M271" s="147">
        <v>2</v>
      </c>
      <c r="N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c r="N272" s="148">
        <v>0</v>
      </c>
    </row>
    <row r="273" spans="1:14" s="83" customFormat="1" ht="34.5" customHeight="1">
      <c r="A273" s="249" t="s">
        <v>727</v>
      </c>
      <c r="B273" s="120"/>
      <c r="C273" s="370" t="s">
        <v>152</v>
      </c>
      <c r="D273" s="371"/>
      <c r="E273" s="371"/>
      <c r="F273" s="371"/>
      <c r="G273" s="370" t="s">
        <v>146</v>
      </c>
      <c r="H273" s="370"/>
      <c r="I273" s="403"/>
      <c r="J273" s="266">
        <f t="shared" si="9"/>
        <v>23</v>
      </c>
      <c r="K273" s="81" t="str">
        <f t="shared" si="8"/>
        <v/>
      </c>
      <c r="L273" s="147">
        <v>5</v>
      </c>
      <c r="M273" s="147">
        <v>9</v>
      </c>
      <c r="N273" s="147">
        <v>9</v>
      </c>
    </row>
    <row r="274" spans="1:14" s="83" customFormat="1" ht="34.5" customHeight="1">
      <c r="A274" s="249" t="s">
        <v>727</v>
      </c>
      <c r="B274" s="120"/>
      <c r="C274" s="371"/>
      <c r="D274" s="371"/>
      <c r="E274" s="371"/>
      <c r="F274" s="371"/>
      <c r="G274" s="370" t="s">
        <v>148</v>
      </c>
      <c r="H274" s="370"/>
      <c r="I274" s="403"/>
      <c r="J274" s="266">
        <f t="shared" si="9"/>
        <v>0.8</v>
      </c>
      <c r="K274" s="81" t="str">
        <f t="shared" si="8"/>
        <v/>
      </c>
      <c r="L274" s="148">
        <v>0.8</v>
      </c>
      <c r="M274" s="148">
        <v>0</v>
      </c>
      <c r="N274" s="148">
        <v>0</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4</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0.6</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2</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0.2</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0.4</v>
      </c>
      <c r="M298" s="148">
        <v>2.2999999999999998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5</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1044</v>
      </c>
      <c r="N322" s="66" t="s">
        <v>1047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1045</v>
      </c>
      <c r="N323" s="137" t="s">
        <v>1048</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1040</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0</v>
      </c>
      <c r="K328" s="81"/>
      <c r="L328" s="269"/>
      <c r="M328" s="161"/>
      <c r="N328" s="161"/>
    </row>
    <row r="329" spans="1:22" s="83" customFormat="1" ht="34.5" customHeight="1">
      <c r="A329" s="249" t="s">
        <v>750</v>
      </c>
      <c r="B329" s="159"/>
      <c r="C329" s="370"/>
      <c r="D329" s="370"/>
      <c r="E329" s="370"/>
      <c r="F329" s="371"/>
      <c r="G329" s="370" t="s">
        <v>176</v>
      </c>
      <c r="H329" s="288" t="s">
        <v>173</v>
      </c>
      <c r="I329" s="353"/>
      <c r="J329" s="266">
        <v>2</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2</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1044</v>
      </c>
      <c r="N342" s="66" t="s">
        <v>1047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1045</v>
      </c>
      <c r="N343" s="137" t="s">
        <v>1048</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1</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1</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1044</v>
      </c>
      <c r="N367" s="66" t="s">
        <v>1047</v>
      </c>
    </row>
    <row r="368" spans="1:22" s="118" customFormat="1" ht="20.25" customHeight="1">
      <c r="A368" s="243"/>
      <c r="B368" s="1"/>
      <c r="C368" s="3"/>
      <c r="D368" s="3"/>
      <c r="E368" s="3"/>
      <c r="F368" s="3"/>
      <c r="G368" s="3"/>
      <c r="H368" s="287"/>
      <c r="I368" s="67" t="s">
        <v>36</v>
      </c>
      <c r="J368" s="170"/>
      <c r="K368" s="79"/>
      <c r="L368" s="137" t="s">
        <v>1043</v>
      </c>
      <c r="M368" s="137" t="s">
        <v>1045</v>
      </c>
      <c r="N368" s="137" t="s">
        <v>1048</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1044</v>
      </c>
      <c r="N390" s="66" t="s">
        <v>1047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1045</v>
      </c>
      <c r="N391" s="70" t="s">
        <v>1048</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707</v>
      </c>
      <c r="K392" s="81" t="str">
        <f t="shared" ref="K392:K397" si="12">IF(OR(COUNTIF(L392:N392,"未確認")&gt;0,COUNTIF(L392:N392,"~*")&gt;0),"※","")</f>
        <v/>
      </c>
      <c r="L392" s="147">
        <v>15</v>
      </c>
      <c r="M392" s="147">
        <v>295</v>
      </c>
      <c r="N392" s="147">
        <v>397</v>
      </c>
    </row>
    <row r="393" spans="1:22" s="83" customFormat="1" ht="34.5" customHeight="1">
      <c r="A393" s="249" t="s">
        <v>773</v>
      </c>
      <c r="B393" s="84"/>
      <c r="C393" s="369"/>
      <c r="D393" s="379"/>
      <c r="E393" s="319" t="s">
        <v>224</v>
      </c>
      <c r="F393" s="320"/>
      <c r="G393" s="320"/>
      <c r="H393" s="321"/>
      <c r="I393" s="342"/>
      <c r="J393" s="140">
        <f t="shared" si="11"/>
        <v>215</v>
      </c>
      <c r="K393" s="81" t="str">
        <f t="shared" si="12"/>
        <v/>
      </c>
      <c r="L393" s="147">
        <v>15</v>
      </c>
      <c r="M393" s="147">
        <v>68</v>
      </c>
      <c r="N393" s="147">
        <v>132</v>
      </c>
    </row>
    <row r="394" spans="1:22" s="83" customFormat="1" ht="34.5" customHeight="1">
      <c r="A394" s="250" t="s">
        <v>774</v>
      </c>
      <c r="B394" s="84"/>
      <c r="C394" s="369"/>
      <c r="D394" s="380"/>
      <c r="E394" s="319" t="s">
        <v>225</v>
      </c>
      <c r="F394" s="320"/>
      <c r="G394" s="320"/>
      <c r="H394" s="321"/>
      <c r="I394" s="342"/>
      <c r="J394" s="140">
        <f t="shared" si="11"/>
        <v>318</v>
      </c>
      <c r="K394" s="81" t="str">
        <f t="shared" si="12"/>
        <v/>
      </c>
      <c r="L394" s="147">
        <v>0</v>
      </c>
      <c r="M394" s="147">
        <v>149</v>
      </c>
      <c r="N394" s="147">
        <v>169</v>
      </c>
    </row>
    <row r="395" spans="1:22" s="83" customFormat="1" ht="34.5" customHeight="1">
      <c r="A395" s="250" t="s">
        <v>775</v>
      </c>
      <c r="B395" s="84"/>
      <c r="C395" s="369"/>
      <c r="D395" s="381"/>
      <c r="E395" s="319" t="s">
        <v>226</v>
      </c>
      <c r="F395" s="320"/>
      <c r="G395" s="320"/>
      <c r="H395" s="321"/>
      <c r="I395" s="342"/>
      <c r="J395" s="140">
        <f t="shared" si="11"/>
        <v>174</v>
      </c>
      <c r="K395" s="81" t="str">
        <f t="shared" si="12"/>
        <v/>
      </c>
      <c r="L395" s="147">
        <v>0</v>
      </c>
      <c r="M395" s="147">
        <v>78</v>
      </c>
      <c r="N395" s="147">
        <v>96</v>
      </c>
    </row>
    <row r="396" spans="1:22" s="83" customFormat="1" ht="34.5" customHeight="1">
      <c r="A396" s="250" t="s">
        <v>776</v>
      </c>
      <c r="B396" s="1"/>
      <c r="C396" s="369"/>
      <c r="D396" s="319" t="s">
        <v>227</v>
      </c>
      <c r="E396" s="320"/>
      <c r="F396" s="320"/>
      <c r="G396" s="320"/>
      <c r="H396" s="321"/>
      <c r="I396" s="342"/>
      <c r="J396" s="140">
        <f t="shared" si="11"/>
        <v>44343</v>
      </c>
      <c r="K396" s="81" t="str">
        <f t="shared" si="12"/>
        <v/>
      </c>
      <c r="L396" s="147">
        <v>8994</v>
      </c>
      <c r="M396" s="147">
        <v>19007</v>
      </c>
      <c r="N396" s="147">
        <v>16342</v>
      </c>
    </row>
    <row r="397" spans="1:22" s="83" customFormat="1" ht="34.5" customHeight="1">
      <c r="A397" s="250" t="s">
        <v>777</v>
      </c>
      <c r="B397" s="119"/>
      <c r="C397" s="369"/>
      <c r="D397" s="319" t="s">
        <v>228</v>
      </c>
      <c r="E397" s="320"/>
      <c r="F397" s="320"/>
      <c r="G397" s="320"/>
      <c r="H397" s="321"/>
      <c r="I397" s="343"/>
      <c r="J397" s="140">
        <f t="shared" si="11"/>
        <v>705</v>
      </c>
      <c r="K397" s="81" t="str">
        <f t="shared" si="12"/>
        <v/>
      </c>
      <c r="L397" s="147">
        <v>33</v>
      </c>
      <c r="M397" s="147">
        <v>282</v>
      </c>
      <c r="N397" s="147">
        <v>390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1044</v>
      </c>
      <c r="N403" s="66" t="s">
        <v>1047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1045</v>
      </c>
      <c r="N404" s="70" t="s">
        <v>1048</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784</v>
      </c>
      <c r="K405" s="81" t="str">
        <f t="shared" ref="K405:K422" si="14">IF(OR(COUNTIF(L405:N405,"未確認")&gt;0,COUNTIF(L405:N405,"~*")&gt;0),"※","")</f>
        <v/>
      </c>
      <c r="L405" s="147">
        <v>40</v>
      </c>
      <c r="M405" s="147">
        <v>322</v>
      </c>
      <c r="N405" s="147">
        <v>422</v>
      </c>
    </row>
    <row r="406" spans="1:22" s="83" customFormat="1" ht="34.5" customHeight="1">
      <c r="A406" s="251" t="s">
        <v>779</v>
      </c>
      <c r="B406" s="119"/>
      <c r="C406" s="368"/>
      <c r="D406" s="374" t="s">
        <v>233</v>
      </c>
      <c r="E406" s="376" t="s">
        <v>234</v>
      </c>
      <c r="F406" s="377"/>
      <c r="G406" s="377"/>
      <c r="H406" s="378"/>
      <c r="I406" s="360"/>
      <c r="J406" s="140">
        <f t="shared" si="13"/>
        <v>99</v>
      </c>
      <c r="K406" s="81" t="str">
        <f t="shared" si="14"/>
        <v/>
      </c>
      <c r="L406" s="147">
        <v>40</v>
      </c>
      <c r="M406" s="147">
        <v>29</v>
      </c>
      <c r="N406" s="147">
        <v>30</v>
      </c>
    </row>
    <row r="407" spans="1:22" s="83" customFormat="1" ht="34.5" customHeight="1">
      <c r="A407" s="251" t="s">
        <v>780</v>
      </c>
      <c r="B407" s="119"/>
      <c r="C407" s="368"/>
      <c r="D407" s="368"/>
      <c r="E407" s="319" t="s">
        <v>235</v>
      </c>
      <c r="F407" s="320"/>
      <c r="G407" s="320"/>
      <c r="H407" s="321"/>
      <c r="I407" s="360"/>
      <c r="J407" s="140">
        <f t="shared" si="13"/>
        <v>401</v>
      </c>
      <c r="K407" s="81" t="str">
        <f t="shared" si="14"/>
        <v/>
      </c>
      <c r="L407" s="147">
        <v>0</v>
      </c>
      <c r="M407" s="147">
        <v>155</v>
      </c>
      <c r="N407" s="147">
        <v>246</v>
      </c>
    </row>
    <row r="408" spans="1:22" s="83" customFormat="1" ht="34.5" customHeight="1">
      <c r="A408" s="251" t="s">
        <v>781</v>
      </c>
      <c r="B408" s="119"/>
      <c r="C408" s="368"/>
      <c r="D408" s="368"/>
      <c r="E408" s="319" t="s">
        <v>236</v>
      </c>
      <c r="F408" s="320"/>
      <c r="G408" s="320"/>
      <c r="H408" s="321"/>
      <c r="I408" s="360"/>
      <c r="J408" s="140">
        <f t="shared" si="13"/>
        <v>67</v>
      </c>
      <c r="K408" s="81" t="str">
        <f t="shared" si="14"/>
        <v/>
      </c>
      <c r="L408" s="147">
        <v>0</v>
      </c>
      <c r="M408" s="147">
        <v>39</v>
      </c>
      <c r="N408" s="147">
        <v>28</v>
      </c>
    </row>
    <row r="409" spans="1:22" s="83" customFormat="1" ht="34.5" customHeight="1">
      <c r="A409" s="251" t="s">
        <v>782</v>
      </c>
      <c r="B409" s="119"/>
      <c r="C409" s="368"/>
      <c r="D409" s="368"/>
      <c r="E409" s="316" t="s">
        <v>986</v>
      </c>
      <c r="F409" s="317"/>
      <c r="G409" s="317"/>
      <c r="H409" s="318"/>
      <c r="I409" s="360"/>
      <c r="J409" s="140">
        <f t="shared" si="13"/>
        <v>217</v>
      </c>
      <c r="K409" s="81" t="str">
        <f t="shared" si="14"/>
        <v/>
      </c>
      <c r="L409" s="147">
        <v>0</v>
      </c>
      <c r="M409" s="147">
        <v>99</v>
      </c>
      <c r="N409" s="147">
        <v>118</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737</v>
      </c>
      <c r="K413" s="81" t="str">
        <f t="shared" si="14"/>
        <v/>
      </c>
      <c r="L413" s="147">
        <v>62</v>
      </c>
      <c r="M413" s="147">
        <v>303</v>
      </c>
      <c r="N413" s="147">
        <v>372</v>
      </c>
    </row>
    <row r="414" spans="1:22" s="83" customFormat="1" ht="34.5" customHeight="1">
      <c r="A414" s="251" t="s">
        <v>787</v>
      </c>
      <c r="B414" s="119"/>
      <c r="C414" s="368"/>
      <c r="D414" s="374" t="s">
        <v>240</v>
      </c>
      <c r="E414" s="376" t="s">
        <v>241</v>
      </c>
      <c r="F414" s="377"/>
      <c r="G414" s="377"/>
      <c r="H414" s="378"/>
      <c r="I414" s="360"/>
      <c r="J414" s="140">
        <f t="shared" si="13"/>
        <v>93</v>
      </c>
      <c r="K414" s="81" t="str">
        <f t="shared" si="14"/>
        <v/>
      </c>
      <c r="L414" s="147">
        <v>40</v>
      </c>
      <c r="M414" s="147">
        <v>27</v>
      </c>
      <c r="N414" s="147">
        <v>26</v>
      </c>
    </row>
    <row r="415" spans="1:22" s="83" customFormat="1" ht="34.5" customHeight="1">
      <c r="A415" s="251" t="s">
        <v>788</v>
      </c>
      <c r="B415" s="119"/>
      <c r="C415" s="368"/>
      <c r="D415" s="368"/>
      <c r="E415" s="319" t="s">
        <v>242</v>
      </c>
      <c r="F415" s="320"/>
      <c r="G415" s="320"/>
      <c r="H415" s="321"/>
      <c r="I415" s="360"/>
      <c r="J415" s="140">
        <f t="shared" si="13"/>
        <v>358</v>
      </c>
      <c r="K415" s="81" t="str">
        <f t="shared" si="14"/>
        <v/>
      </c>
      <c r="L415" s="147">
        <v>0</v>
      </c>
      <c r="M415" s="147">
        <v>154</v>
      </c>
      <c r="N415" s="147">
        <v>204</v>
      </c>
    </row>
    <row r="416" spans="1:22" s="83" customFormat="1" ht="34.5" customHeight="1">
      <c r="A416" s="251" t="s">
        <v>789</v>
      </c>
      <c r="B416" s="119"/>
      <c r="C416" s="368"/>
      <c r="D416" s="368"/>
      <c r="E416" s="319" t="s">
        <v>243</v>
      </c>
      <c r="F416" s="320"/>
      <c r="G416" s="320"/>
      <c r="H416" s="321"/>
      <c r="I416" s="360"/>
      <c r="J416" s="140">
        <f t="shared" si="13"/>
        <v>12</v>
      </c>
      <c r="K416" s="81" t="str">
        <f t="shared" si="14"/>
        <v/>
      </c>
      <c r="L416" s="147">
        <v>1</v>
      </c>
      <c r="M416" s="147">
        <v>6</v>
      </c>
      <c r="N416" s="147">
        <v>5</v>
      </c>
    </row>
    <row r="417" spans="1:22" s="83" customFormat="1" ht="34.5" customHeight="1">
      <c r="A417" s="251" t="s">
        <v>790</v>
      </c>
      <c r="B417" s="119"/>
      <c r="C417" s="368"/>
      <c r="D417" s="368"/>
      <c r="E417" s="319" t="s">
        <v>244</v>
      </c>
      <c r="F417" s="320"/>
      <c r="G417" s="320"/>
      <c r="H417" s="321"/>
      <c r="I417" s="360"/>
      <c r="J417" s="140">
        <f t="shared" si="13"/>
        <v>13</v>
      </c>
      <c r="K417" s="81" t="str">
        <f t="shared" si="14"/>
        <v/>
      </c>
      <c r="L417" s="147">
        <v>0</v>
      </c>
      <c r="M417" s="147">
        <v>5</v>
      </c>
      <c r="N417" s="147">
        <v>8</v>
      </c>
    </row>
    <row r="418" spans="1:22" s="83" customFormat="1" ht="34.5" customHeight="1">
      <c r="A418" s="251" t="s">
        <v>791</v>
      </c>
      <c r="B418" s="119"/>
      <c r="C418" s="368"/>
      <c r="D418" s="368"/>
      <c r="E418" s="319" t="s">
        <v>245</v>
      </c>
      <c r="F418" s="320"/>
      <c r="G418" s="320"/>
      <c r="H418" s="321"/>
      <c r="I418" s="360"/>
      <c r="J418" s="140">
        <f t="shared" si="13"/>
        <v>113</v>
      </c>
      <c r="K418" s="81" t="str">
        <f t="shared" si="14"/>
        <v/>
      </c>
      <c r="L418" s="147">
        <v>0</v>
      </c>
      <c r="M418" s="147">
        <v>46</v>
      </c>
      <c r="N418" s="147">
        <v>67</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41</v>
      </c>
      <c r="K420" s="81" t="str">
        <f t="shared" si="14"/>
        <v/>
      </c>
      <c r="L420" s="147">
        <v>0</v>
      </c>
      <c r="M420" s="147">
        <v>13</v>
      </c>
      <c r="N420" s="147">
        <v>28</v>
      </c>
    </row>
    <row r="421" spans="1:22" s="83" customFormat="1" ht="34.5" customHeight="1">
      <c r="A421" s="251" t="s">
        <v>794</v>
      </c>
      <c r="B421" s="119"/>
      <c r="C421" s="368"/>
      <c r="D421" s="368"/>
      <c r="E421" s="319" t="s">
        <v>247</v>
      </c>
      <c r="F421" s="320"/>
      <c r="G421" s="320"/>
      <c r="H421" s="321"/>
      <c r="I421" s="360"/>
      <c r="J421" s="140">
        <f t="shared" si="13"/>
        <v>107</v>
      </c>
      <c r="K421" s="81" t="str">
        <f t="shared" si="14"/>
        <v/>
      </c>
      <c r="L421" s="147">
        <v>21</v>
      </c>
      <c r="M421" s="147">
        <v>52</v>
      </c>
      <c r="N421" s="147">
        <v>34</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1044</v>
      </c>
      <c r="N428" s="66" t="s">
        <v>1047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1045</v>
      </c>
      <c r="N429" s="70" t="s">
        <v>1048</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644</v>
      </c>
      <c r="K430" s="193" t="str">
        <f>IF(OR(COUNTIF(L430:N430,"未確認")&gt;0,COUNTIF(L430:N430,"~*")&gt;0),"※","")</f>
        <v/>
      </c>
      <c r="L430" s="147">
        <v>22</v>
      </c>
      <c r="M430" s="147">
        <v>276</v>
      </c>
      <c r="N430" s="147">
        <v>346</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132</v>
      </c>
      <c r="K433" s="193" t="str">
        <f>IF(OR(COUNTIF(L433:N433,"未確認")&gt;0,COUNTIF(L433:N433,"~*")&gt;0),"※","")</f>
        <v/>
      </c>
      <c r="L433" s="147">
        <v>22</v>
      </c>
      <c r="M433" s="147">
        <v>63</v>
      </c>
      <c r="N433" s="147">
        <v>47</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512</v>
      </c>
      <c r="K434" s="193" t="str">
        <f>IF(OR(COUNTIF(L434:N434,"未確認")&gt;0,COUNTIF(L434:N434,"~*")&gt;0),"※","")</f>
        <v/>
      </c>
      <c r="L434" s="147">
        <v>0</v>
      </c>
      <c r="M434" s="147">
        <v>213</v>
      </c>
      <c r="N434" s="147">
        <v>299</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1044</v>
      </c>
      <c r="N441" s="66" t="s">
        <v>1047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1045</v>
      </c>
      <c r="N442" s="70" t="s">
        <v>1048</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1044</v>
      </c>
      <c r="N466" s="66" t="s">
        <v>1047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1045</v>
      </c>
      <c r="N467" s="70" t="s">
        <v>1048</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IF(SUM(L468:N468)=0,IF(COUNTIF(L468:N468,"未確認")&gt;0,"未確認",IF(COUNTIF(L468:N468,"*")&gt;0,"*",SUM(L468:N468))),SUM(L468:N468))</f>
        <v>26</v>
      </c>
      <c r="K468" s="201" t="str">
        <f t="shared" ref="K468:K475" si="16">IF(OR(COUNTIF(L468:N468,"未確認")&gt;0,COUNTIF(L468:N468,"*")&gt;0),"※","")</f>
        <v/>
      </c>
      <c r="L468" s="117">
        <v>0</v>
      </c>
      <c r="M468" s="117">
        <v>11</v>
      </c>
      <c r="N468" s="117">
        <v>15</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IF(SUM(L469:N469)=0,IF(COUNTIF(L469:N469,"未確認")&gt;0,"未確認",IF(COUNTIF(L469:N469,"~*")&gt;0,"*",SUM(L469:N469))),SUM(L469:N469))</f>
        <v>*</v>
      </c>
      <c r="K469" s="201" t="str">
        <f t="shared" si="16"/>
        <v>※</v>
      </c>
      <c r="L469" s="117">
        <v>0</v>
      </c>
      <c r="M469" s="117" t="s">
        <v>541</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v>0</v>
      </c>
      <c r="M470" s="117" t="s">
        <v>541</v>
      </c>
      <c r="N470" s="117" t="s">
        <v>541</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IF(OR(COUNTIF(L477:N477,"未確認")&gt;0,COUNTIF(L477:N477,"*")&gt;0),"※","")</f>
        <v>※</v>
      </c>
      <c r="L477" s="117">
        <v>0</v>
      </c>
      <c r="M477" s="117" t="s">
        <v>541</v>
      </c>
      <c r="N477" s="117" t="s">
        <v>541</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7"/>
        <v>*</v>
      </c>
      <c r="K478" s="201" t="str">
        <f t="shared" si="18"/>
        <v>※</v>
      </c>
      <c r="L478" s="117">
        <v>0</v>
      </c>
      <c r="M478" s="117">
        <v>0</v>
      </c>
      <c r="N478" s="117" t="s">
        <v>541</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7"/>
        <v>*</v>
      </c>
      <c r="K479" s="201" t="str">
        <f t="shared" si="18"/>
        <v>※</v>
      </c>
      <c r="L479" s="117">
        <v>0</v>
      </c>
      <c r="M479" s="117">
        <v>0</v>
      </c>
      <c r="N479" s="117" t="s">
        <v>541</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IF(SUM(L481:N481)=0,IF(COUNTIF(L481:N481,"未確認")&gt;0,"未確認",IF(COUNTIF(L481:N481,"*")&gt;0,"*",SUM(L481:N481))),SUM(L481:N481))</f>
        <v>*</v>
      </c>
      <c r="K481" s="201" t="str">
        <f t="shared" si="18"/>
        <v>※</v>
      </c>
      <c r="L481" s="117">
        <v>0</v>
      </c>
      <c r="M481" s="117">
        <v>0</v>
      </c>
      <c r="N481" s="117" t="s">
        <v>541</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9"/>
        <v>*</v>
      </c>
      <c r="K483" s="201" t="str">
        <f t="shared" si="18"/>
        <v>※</v>
      </c>
      <c r="L483" s="117">
        <v>0</v>
      </c>
      <c r="M483" s="117">
        <v>0</v>
      </c>
      <c r="N483" s="117" t="s">
        <v>541</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9"/>
        <v>*</v>
      </c>
      <c r="K492" s="201" t="str">
        <f t="shared" si="18"/>
        <v>※</v>
      </c>
      <c r="L492" s="117">
        <v>0</v>
      </c>
      <c r="M492" s="117">
        <v>0</v>
      </c>
      <c r="N492" s="117" t="s">
        <v>541</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1044</v>
      </c>
      <c r="N502" s="66" t="s">
        <v>1047</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1045</v>
      </c>
      <c r="N503" s="70" t="s">
        <v>1048</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20"/>
        <v>*</v>
      </c>
      <c r="K505" s="201" t="str">
        <f t="shared" si="21"/>
        <v>※</v>
      </c>
      <c r="L505" s="117">
        <v>0</v>
      </c>
      <c r="M505" s="117" t="s">
        <v>541</v>
      </c>
      <c r="N505" s="117" t="s">
        <v>541</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v>0</v>
      </c>
      <c r="M508" s="117" t="s">
        <v>541</v>
      </c>
      <c r="N508" s="117" t="s">
        <v>541</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1044</v>
      </c>
      <c r="N514" s="66" t="s">
        <v>1047</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1045</v>
      </c>
      <c r="N515" s="70" t="s">
        <v>1048</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1044</v>
      </c>
      <c r="N520" s="66" t="s">
        <v>1047</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1045</v>
      </c>
      <c r="N521" s="70" t="s">
        <v>1048</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1044</v>
      </c>
      <c r="N525" s="66" t="s">
        <v>1047</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1045</v>
      </c>
      <c r="N526" s="70" t="s">
        <v>1048</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1044</v>
      </c>
      <c r="N530" s="66" t="s">
        <v>1047</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1045</v>
      </c>
      <c r="N531" s="70" t="s">
        <v>1048</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1044</v>
      </c>
      <c r="N543" s="66" t="s">
        <v>1047</v>
      </c>
    </row>
    <row r="544" spans="1:22" s="1" customFormat="1" ht="20.25" customHeight="1">
      <c r="A544" s="243"/>
      <c r="C544" s="62"/>
      <c r="D544" s="3"/>
      <c r="E544" s="3"/>
      <c r="F544" s="3"/>
      <c r="G544" s="3"/>
      <c r="H544" s="287"/>
      <c r="I544" s="67" t="s">
        <v>36</v>
      </c>
      <c r="J544" s="68"/>
      <c r="K544" s="186"/>
      <c r="L544" s="70" t="s">
        <v>1043</v>
      </c>
      <c r="M544" s="70" t="s">
        <v>1045</v>
      </c>
      <c r="N544" s="70" t="s">
        <v>1048</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1041</v>
      </c>
      <c r="M558" s="211" t="s">
        <v>1041</v>
      </c>
      <c r="N558" s="211" t="s">
        <v>1041</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t="s">
        <v>533</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t="s">
        <v>533</v>
      </c>
      <c r="M561" s="211" t="s">
        <v>533</v>
      </c>
      <c r="N561" s="211" t="s">
        <v>533</v>
      </c>
    </row>
    <row r="562" spans="1:14" s="91" customFormat="1" ht="34.5" customHeight="1">
      <c r="A562" s="251" t="s">
        <v>872</v>
      </c>
      <c r="B562" s="119"/>
      <c r="C562" s="209"/>
      <c r="D562" s="330" t="s">
        <v>989</v>
      </c>
      <c r="E562" s="341"/>
      <c r="F562" s="341"/>
      <c r="G562" s="341"/>
      <c r="H562" s="331"/>
      <c r="I562" s="342"/>
      <c r="J562" s="207"/>
      <c r="K562" s="210"/>
      <c r="L562" s="211" t="s">
        <v>533</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t="s">
        <v>533</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t="s">
        <v>533</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t="s">
        <v>533</v>
      </c>
      <c r="M565" s="211" t="s">
        <v>533</v>
      </c>
      <c r="N565" s="211" t="s">
        <v>533</v>
      </c>
    </row>
    <row r="566" spans="1:14" s="91" customFormat="1" ht="34.5" customHeight="1">
      <c r="A566" s="251" t="s">
        <v>876</v>
      </c>
      <c r="B566" s="119"/>
      <c r="C566" s="285"/>
      <c r="D566" s="330" t="s">
        <v>990</v>
      </c>
      <c r="E566" s="341"/>
      <c r="F566" s="341"/>
      <c r="G566" s="341"/>
      <c r="H566" s="331"/>
      <c r="I566" s="342"/>
      <c r="J566" s="213"/>
      <c r="K566" s="214"/>
      <c r="L566" s="211" t="s">
        <v>533</v>
      </c>
      <c r="M566" s="211" t="s">
        <v>533</v>
      </c>
      <c r="N566" s="211" t="s">
        <v>533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t="s">
        <v>533</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1044</v>
      </c>
      <c r="N588" s="66" t="s">
        <v>1047</v>
      </c>
    </row>
    <row r="589" spans="1:22" s="1" customFormat="1" ht="20.25" customHeight="1">
      <c r="A589" s="243"/>
      <c r="C589" s="62"/>
      <c r="D589" s="3"/>
      <c r="E589" s="3"/>
      <c r="F589" s="3"/>
      <c r="G589" s="3"/>
      <c r="H589" s="287"/>
      <c r="I589" s="67" t="s">
        <v>36</v>
      </c>
      <c r="J589" s="68"/>
      <c r="K589" s="186"/>
      <c r="L589" s="70" t="s">
        <v>1043</v>
      </c>
      <c r="M589" s="70" t="s">
        <v>1045</v>
      </c>
      <c r="N589" s="70" t="s">
        <v>1048</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t="str">
        <f>IF(SUM(L591:N591)=0,IF(COUNTIF(L591:N591,"未確認")&gt;0,"未確認",IF(COUNTIF(L591:N591,"~*")&gt;0,"*",SUM(L591:N591))),SUM(L591:N591))</f>
        <v>*</v>
      </c>
      <c r="K591" s="201" t="str">
        <f>IF(OR(COUNTIF(L591:N591,"未確認")&gt;0,COUNTIF(L591:N591,"*")&gt;0),"※","")</f>
        <v>※</v>
      </c>
      <c r="L591" s="117">
        <v>0</v>
      </c>
      <c r="M591" s="117">
        <v>0</v>
      </c>
      <c r="N591" s="117" t="s">
        <v>541</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t="str">
        <f>IF(SUM(L593:N593)=0,IF(COUNTIF(L593:N593,"未確認")&gt;0,"未確認",IF(COUNTIF(L593:N593,"~*")&gt;0,"*",SUM(L593:N593))),SUM(L593:N593))</f>
        <v>*</v>
      </c>
      <c r="K593" s="201" t="str">
        <f>IF(OR(COUNTIF(L593:N593,"未確認")&gt;0,COUNTIF(L593:N593,"*")&gt;0),"※","")</f>
        <v>※</v>
      </c>
      <c r="L593" s="117">
        <v>0</v>
      </c>
      <c r="M593" s="117" t="s">
        <v>541</v>
      </c>
      <c r="N593" s="117" t="s">
        <v>541</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364</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38</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338</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76</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290</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1044</v>
      </c>
      <c r="N611" s="66" t="s">
        <v>1047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1045</v>
      </c>
      <c r="N612" s="70" t="s">
        <v>1048</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11</v>
      </c>
      <c r="K617" s="201" t="str">
        <f t="shared" si="29"/>
        <v>※</v>
      </c>
      <c r="L617" s="117">
        <v>0</v>
      </c>
      <c r="M617" s="117">
        <v>11</v>
      </c>
      <c r="N617" s="117" t="s">
        <v>541</v>
      </c>
    </row>
    <row r="618" spans="1:22" s="118" customFormat="1" ht="100.35" customHeight="1">
      <c r="A618" s="252" t="s">
        <v>911</v>
      </c>
      <c r="B618" s="115"/>
      <c r="C618" s="316" t="s">
        <v>997</v>
      </c>
      <c r="D618" s="317"/>
      <c r="E618" s="317"/>
      <c r="F618" s="317"/>
      <c r="G618" s="317"/>
      <c r="H618" s="318"/>
      <c r="I618" s="138" t="s">
        <v>1025</v>
      </c>
      <c r="J618" s="116" t="str">
        <f t="shared" si="28"/>
        <v>*</v>
      </c>
      <c r="K618" s="201" t="str">
        <f t="shared" si="29"/>
        <v>※</v>
      </c>
      <c r="L618" s="117" t="s">
        <v>541</v>
      </c>
      <c r="M618" s="117">
        <v>0</v>
      </c>
      <c r="N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c r="A622" s="252" t="s">
        <v>915</v>
      </c>
      <c r="B622" s="119"/>
      <c r="C622" s="319" t="s">
        <v>427</v>
      </c>
      <c r="D622" s="320"/>
      <c r="E622" s="320"/>
      <c r="F622" s="320"/>
      <c r="G622" s="320"/>
      <c r="H622" s="321"/>
      <c r="I622" s="122" t="s">
        <v>428</v>
      </c>
      <c r="J622" s="116">
        <f t="shared" si="28"/>
        <v>14</v>
      </c>
      <c r="K622" s="201" t="str">
        <f t="shared" si="29"/>
        <v>※</v>
      </c>
      <c r="L622" s="117">
        <v>0</v>
      </c>
      <c r="M622" s="117" t="s">
        <v>541</v>
      </c>
      <c r="N622" s="117">
        <v>14</v>
      </c>
    </row>
    <row r="623" spans="1:22" s="118" customFormat="1" ht="84" customHeight="1">
      <c r="A623" s="252" t="s">
        <v>916</v>
      </c>
      <c r="B623" s="119"/>
      <c r="C623" s="319" t="s">
        <v>429</v>
      </c>
      <c r="D623" s="320"/>
      <c r="E623" s="320"/>
      <c r="F623" s="320"/>
      <c r="G623" s="320"/>
      <c r="H623" s="321"/>
      <c r="I623" s="122" t="s">
        <v>430</v>
      </c>
      <c r="J623" s="116" t="str">
        <f t="shared" si="28"/>
        <v>*</v>
      </c>
      <c r="K623" s="201" t="str">
        <f t="shared" si="29"/>
        <v>※</v>
      </c>
      <c r="L623" s="117">
        <v>0</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1044</v>
      </c>
      <c r="N629" s="66" t="s">
        <v>1047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1045</v>
      </c>
      <c r="N630" s="70" t="s">
        <v>1048</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IF(SUM(L631:N631)=0,IF(COUNTIF(L631:N631,"未確認")&gt;0,"未確認",IF(COUNTIF(L631:N631,"~*")&gt;0,"*",SUM(L631:N631))),SUM(L631:N631))</f>
        <v>30</v>
      </c>
      <c r="K631" s="201" t="str">
        <f t="shared" ref="K631:K638" si="31">IF(OR(COUNTIF(L631:N631,"未確認")&gt;0,COUNTIF(L631:N631,"*")&gt;0),"※","")</f>
        <v/>
      </c>
      <c r="L631" s="117">
        <v>0</v>
      </c>
      <c r="M631" s="117">
        <v>16</v>
      </c>
      <c r="N631" s="117">
        <v>14</v>
      </c>
    </row>
    <row r="632" spans="1:22" s="118" customFormat="1" ht="56.1" customHeight="1">
      <c r="A632" s="252" t="s">
        <v>918</v>
      </c>
      <c r="B632" s="119"/>
      <c r="C632" s="319" t="s">
        <v>434</v>
      </c>
      <c r="D632" s="320"/>
      <c r="E632" s="320"/>
      <c r="F632" s="320"/>
      <c r="G632" s="320"/>
      <c r="H632" s="321"/>
      <c r="I632" s="122" t="s">
        <v>435</v>
      </c>
      <c r="J632" s="116">
        <f t="shared" si="30"/>
        <v>25</v>
      </c>
      <c r="K632" s="201" t="str">
        <f t="shared" si="31"/>
        <v/>
      </c>
      <c r="L632" s="117">
        <v>0</v>
      </c>
      <c r="M632" s="117">
        <v>12</v>
      </c>
      <c r="N632" s="117">
        <v>13</v>
      </c>
    </row>
    <row r="633" spans="1:22" s="118" customFormat="1" ht="57">
      <c r="A633" s="252" t="s">
        <v>919</v>
      </c>
      <c r="B633" s="119"/>
      <c r="C633" s="319" t="s">
        <v>436</v>
      </c>
      <c r="D633" s="320"/>
      <c r="E633" s="320"/>
      <c r="F633" s="320"/>
      <c r="G633" s="320"/>
      <c r="H633" s="321"/>
      <c r="I633" s="122" t="s">
        <v>437</v>
      </c>
      <c r="J633" s="116">
        <f t="shared" si="30"/>
        <v>28</v>
      </c>
      <c r="K633" s="201" t="str">
        <f t="shared" si="31"/>
        <v/>
      </c>
      <c r="L633" s="117">
        <v>0</v>
      </c>
      <c r="M633" s="117">
        <v>15</v>
      </c>
      <c r="N633" s="117">
        <v>13</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t="s">
        <v>541</v>
      </c>
      <c r="N635" s="117" t="s">
        <v>541</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row>
    <row r="637" spans="1:22" s="118" customFormat="1" ht="98.1" customHeight="1">
      <c r="A637" s="252" t="s">
        <v>923</v>
      </c>
      <c r="B637" s="119"/>
      <c r="C637" s="319" t="s">
        <v>444</v>
      </c>
      <c r="D637" s="320"/>
      <c r="E637" s="320"/>
      <c r="F637" s="320"/>
      <c r="G637" s="320"/>
      <c r="H637" s="321"/>
      <c r="I637" s="122" t="s">
        <v>445</v>
      </c>
      <c r="J637" s="116">
        <f t="shared" si="30"/>
        <v>13</v>
      </c>
      <c r="K637" s="201" t="str">
        <f t="shared" si="31"/>
        <v>※</v>
      </c>
      <c r="L637" s="117">
        <v>0</v>
      </c>
      <c r="M637" s="117">
        <v>13</v>
      </c>
      <c r="N637" s="117" t="s">
        <v>541</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1044</v>
      </c>
      <c r="N644" s="66" t="s">
        <v>1047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1045</v>
      </c>
      <c r="N645" s="70" t="s">
        <v>1048</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131</v>
      </c>
      <c r="K646" s="201" t="str">
        <f t="shared" ref="K646:K660" si="33">IF(OR(COUNTIF(L646:N646,"未確認")&gt;0,COUNTIF(L646:N646,"*")&gt;0),"※","")</f>
        <v/>
      </c>
      <c r="L646" s="117">
        <v>22</v>
      </c>
      <c r="M646" s="117">
        <v>55</v>
      </c>
      <c r="N646" s="117">
        <v>54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t="s">
        <v>541</v>
      </c>
      <c r="N648" s="117" t="s">
        <v>541</v>
      </c>
    </row>
    <row r="649" spans="1:22" s="118" customFormat="1" ht="69.95" customHeight="1">
      <c r="A649" s="252" t="s">
        <v>928</v>
      </c>
      <c r="B649" s="84"/>
      <c r="C649" s="295"/>
      <c r="D649" s="297"/>
      <c r="E649" s="319" t="s">
        <v>940</v>
      </c>
      <c r="F649" s="320"/>
      <c r="G649" s="320"/>
      <c r="H649" s="321"/>
      <c r="I649" s="122" t="s">
        <v>456</v>
      </c>
      <c r="J649" s="116">
        <f t="shared" si="32"/>
        <v>84</v>
      </c>
      <c r="K649" s="201" t="str">
        <f t="shared" si="33"/>
        <v/>
      </c>
      <c r="L649" s="117">
        <v>18</v>
      </c>
      <c r="M649" s="117">
        <v>43</v>
      </c>
      <c r="N649" s="117">
        <v>23</v>
      </c>
    </row>
    <row r="650" spans="1:22" s="118" customFormat="1" ht="84" customHeight="1">
      <c r="A650" s="252" t="s">
        <v>929</v>
      </c>
      <c r="B650" s="84"/>
      <c r="C650" s="295"/>
      <c r="D650" s="297"/>
      <c r="E650" s="319" t="s">
        <v>941</v>
      </c>
      <c r="F650" s="320"/>
      <c r="G650" s="320"/>
      <c r="H650" s="321"/>
      <c r="I650" s="122" t="s">
        <v>458</v>
      </c>
      <c r="J650" s="116">
        <f t="shared" si="32"/>
        <v>27</v>
      </c>
      <c r="K650" s="201" t="str">
        <f t="shared" si="33"/>
        <v>※</v>
      </c>
      <c r="L650" s="117" t="s">
        <v>541</v>
      </c>
      <c r="M650" s="117" t="s">
        <v>541</v>
      </c>
      <c r="N650" s="117">
        <v>27</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61</v>
      </c>
      <c r="K655" s="201" t="str">
        <f t="shared" si="33"/>
        <v>※</v>
      </c>
      <c r="L655" s="117" t="s">
        <v>541</v>
      </c>
      <c r="M655" s="117">
        <v>26</v>
      </c>
      <c r="N655" s="117">
        <v>35</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c r="N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1044</v>
      </c>
      <c r="N665" s="66" t="s">
        <v>1047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1045</v>
      </c>
      <c r="N666" s="70" t="s">
        <v>1048</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539</v>
      </c>
      <c r="N667" s="225" t="s">
        <v>539</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1044</v>
      </c>
      <c r="N681" s="66" t="s">
        <v>1047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1045</v>
      </c>
      <c r="N682" s="70" t="s">
        <v>1048</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23</v>
      </c>
      <c r="K683" s="201" t="str">
        <f>IF(OR(COUNTIF(L683:N683,"未確認")&gt;0,COUNTIF(L683:N683,"*")&gt;0),"※","")</f>
        <v/>
      </c>
      <c r="L683" s="117">
        <v>23</v>
      </c>
      <c r="M683" s="117">
        <v>0</v>
      </c>
      <c r="N683" s="117">
        <v>0</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1044</v>
      </c>
      <c r="N691" s="66" t="s">
        <v>1047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1045</v>
      </c>
      <c r="N692" s="70" t="s">
        <v>1048</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1044</v>
      </c>
      <c r="N704" s="66" t="s">
        <v>1047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1045</v>
      </c>
      <c r="N705" s="70" t="s">
        <v>1048</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7AF4B11-1ADB-4529-8A9B-09D2787E84F6}"/>
    <hyperlink ref="J71:L71" location="病院!B464" display="・手術の状況" xr:uid="{49060E06-B0F2-4A03-934C-C80581653E69}"/>
    <hyperlink ref="J72:L72" location="病院!B500" display="・がん、脳卒中、心筋梗塞、分娩、精神医療への対応状況" xr:uid="{2F630E00-67DE-49BC-BECA-82188533D5C3}"/>
    <hyperlink ref="J73:L73" location="病院!B541" display="・重症患者への対応状況" xr:uid="{5E92C842-1691-41F1-9A21-F234DA5C0C39}"/>
    <hyperlink ref="J74:L74" location="病院!B586" display="・救急医療の実施状況" xr:uid="{69EBEE52-EE63-4D79-AF80-71A82E974079}"/>
    <hyperlink ref="J75:L75" location="病院!B609" display="・急性期後の支援、在宅復帰の支援の状況" xr:uid="{8A48448D-1A9C-49B6-94CB-965CF7A98EF8}"/>
    <hyperlink ref="J76:L76" location="病院!B627" display="・全身管理の状況" xr:uid="{2960D040-1460-4926-B493-42185FFD6B3F}"/>
    <hyperlink ref="J78:L78" location="病院!B679" display="・長期療養患者の受入状況" xr:uid="{4DE4E674-A5EB-4B19-868B-473F6F18735A}"/>
    <hyperlink ref="J77:L77" location="病院!B642" display="・リハビリテーションの実施状況" xr:uid="{0E4EC1C1-9945-493A-992F-6E87AD89A567}"/>
    <hyperlink ref="J79:L79" location="病院!B689" display="・重度の障害児等の受入状況" xr:uid="{7FFB8E22-4309-4F69-A1E4-251FEA38D798}"/>
    <hyperlink ref="J80:L80" location="病院!B702" display="・医科歯科の連携状況" xr:uid="{BB3F92A9-BEE1-42BB-97B9-1E5245E4083C}"/>
    <hyperlink ref="M71:N71" location="'病院(H30案)'!B448" display="・手術の状況" xr:uid="{887D097D-3EF4-4BB2-BDC4-09B73BEBFB2A}"/>
    <hyperlink ref="M72:N72" location="'病院(H30案)'!B484" display="・がん、脳卒中、心筋梗塞、分娩、精神医療への対応状況" xr:uid="{240BD04B-66C8-4214-AB50-C179708B023B}"/>
    <hyperlink ref="M73:N73" location="'病院(H30案)'!B525" display="・重症患者への対応状況" xr:uid="{F1A8D2BC-EA5B-47D7-869C-7D89FAAFCBE1}"/>
    <hyperlink ref="M74:N74" location="'病院(H30案)'!B570" display="・救急医療の実施状況" xr:uid="{12D1D2AE-7E06-4FDC-89A3-513D3034C52E}"/>
    <hyperlink ref="M75:N75" location="'病院(H30案)'!B593" display="・急性期後の支援、在宅復帰の支援の状況" xr:uid="{F861CD57-20A6-4B58-B627-7D972C9D5640}"/>
    <hyperlink ref="C71:G71" location="病院!B87" display="・設置主体" xr:uid="{A976E796-069B-4169-ACAD-A05D446298CE}"/>
    <hyperlink ref="C72:G72" location="病院!B95" display="・病床の状況" xr:uid="{866159FD-7156-42F7-9667-CFD97F360B28}"/>
    <hyperlink ref="C73:G73" location="病院!B116" display="・診療科" xr:uid="{D1B90F20-674D-4243-B1F3-B62557F0730C}"/>
    <hyperlink ref="C74:G74" location="病院!B127" display="・入院基本料・特定入院料及び届出病床数" xr:uid="{EC91575D-67E6-41EC-9226-2A31A05068FB}"/>
    <hyperlink ref="C75:G75" location="病院!B141" display="・算定する入院基本用・特定入院料等の状況" xr:uid="{458905A9-6205-4DEA-BA65-326E907FA55F}"/>
    <hyperlink ref="C76:G76" location="病院!B224" display="・DPC医療機関群の種類" xr:uid="{027DBAD3-878E-484D-929D-F05EE880E28A}"/>
    <hyperlink ref="C77:G77" location="病院!B232" display="・救急告示病院、二次救急医療施設、三次救急医療施設の告示・認定の有無" xr:uid="{66032C6B-0289-45D6-911F-95F2A10790D7}"/>
    <hyperlink ref="C78:F78" location="病院!B242" display="・承認の有無" xr:uid="{41ECEC57-98FB-4A58-8301-5B2F1EE75D9E}"/>
    <hyperlink ref="C79:F79" location="病院!B251" display="・診療報酬の届出の有無" xr:uid="{ACB96712-6038-407F-B693-58C928375194}"/>
    <hyperlink ref="C80:F80" location="病院!B261" display="・職員数の状況" xr:uid="{21DB94AB-903E-4CB9-ACF0-D18FCE042468}"/>
    <hyperlink ref="C81:F81" location="病院!B320" display="・退院調整部門の設置状況" xr:uid="{BD333FDF-2371-458B-BBDF-8F44306276FA}"/>
    <hyperlink ref="C82:F82" location="病院!B340" display="・医療機器の台数" xr:uid="{9C2E1E76-A62B-461C-B144-BA80950BA82B}"/>
    <hyperlink ref="C83:G83" location="病院!B365" display="・過去1年間の間に病棟の再編・見直しがあった場合の報告対象期間" xr:uid="{B4D583AD-F3AD-45AC-83CE-DDAA437A290C}"/>
    <hyperlink ref="H71:I71" location="病院!B388" display="・入院患者の状況（年間）" xr:uid="{2BA33014-9ACB-4439-A7FC-F91AF4DA692E}"/>
    <hyperlink ref="H72:I72" location="病院!B401" display="・入院患者の状況（年間／入棟前の場所・退棟先の場所の状況）" xr:uid="{36C7E173-EE59-4A7B-B562-15674CF71A2C}"/>
    <hyperlink ref="H73:I73" location="病院!B426" display="・退院後に在宅医療を必要とする患者の状況" xr:uid="{CF24EDFB-5DC1-44C5-976D-6B3C9B314904}"/>
    <hyperlink ref="H74:I74" location="病院!B438" display="・看取りを行った患者数" xr:uid="{30E8EF77-EE84-4629-A173-C2CA228DA4B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2019-11-15T06:26:22Z</dcterms:modified>
</cp:coreProperties>
</file>